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EAE1"/>
  <workbookPr/>
  <bookViews>
    <workbookView xWindow="240" yWindow="300" windowWidth="22040" windowHeight="13380" firstSheet="4" activeTab="11"/>
  </bookViews>
  <sheets>
    <sheet name="GLOBAL" sheetId="1" r:id="rId1"/>
    <sheet name="MANTO" sheetId="2" r:id="rId2"/>
    <sheet name="SER. ACA." sheetId="3" r:id="rId3"/>
    <sheet name="MERCA" sheetId="4" r:id="rId4"/>
    <sheet name="INFO Y BIBLIO" sheetId="5" r:id="rId5"/>
    <sheet name="AVANCE" sheetId="6" r:id="rId6"/>
    <sheet name="CONTA" sheetId="7" r:id="rId7"/>
    <sheet name="EXT. Y VIN." sheetId="8" r:id="rId8"/>
    <sheet name="RECTORIA" sheetId="9" r:id="rId9"/>
    <sheet name="D-G Y E-A" sheetId="10" r:id="rId10"/>
    <sheet name="ESI" sheetId="11" r:id="rId11"/>
    <sheet name="PREPA" sheetId="12" r:id="rId12"/>
  </sheets>
  <definedNames/>
  <calcPr fullCalcOnLoad="1"/>
</workbook>
</file>

<file path=xl/sharedStrings.xml><?xml version="1.0" encoding="utf-8"?>
<sst xmlns="http://schemas.openxmlformats.org/spreadsheetml/2006/main" count="755" uniqueCount="322">
  <si>
    <t>PROMEDIO</t>
  </si>
  <si>
    <t>AGUILAR BECERRA CESAR O.</t>
  </si>
  <si>
    <t>BALLESTEROS LOPEZ MIGUEL</t>
  </si>
  <si>
    <t>CRISTERNA RODRIGUEZ JOSE LUIS</t>
  </si>
  <si>
    <t>CRUZ ESTRADA VICTOR HUGO</t>
  </si>
  <si>
    <t>GONZALEZ  VAZQUEZ ANTONIO</t>
  </si>
  <si>
    <t>MEZA GIL MARTIN RICARDO</t>
  </si>
  <si>
    <t>LUCERO MIRANDA LUIS ALBERTO</t>
  </si>
  <si>
    <t>OCHOA MURILLO  CARLOS RAUL</t>
  </si>
  <si>
    <t>ORTEGA L. MANUEL E.</t>
  </si>
  <si>
    <t>REYES VILLEGAS JORGE LUIS</t>
  </si>
  <si>
    <t>ROMAN GUILLERMO</t>
  </si>
  <si>
    <t>SANCHEZ BUENO MANUEL</t>
  </si>
  <si>
    <t>TRAPERO RIGOBERTO</t>
  </si>
  <si>
    <t>TRIVISO  MARQUEZ ARTURO</t>
  </si>
  <si>
    <t>ESPINOZA ROMERO JESUS OMAR *</t>
  </si>
  <si>
    <t>PEREZ RIVAS EMILIO **</t>
  </si>
  <si>
    <t xml:space="preserve">QUINTANA GUTIERREZ RODOLFO* </t>
  </si>
  <si>
    <t>HERRERA DELGADO OMAR **</t>
  </si>
  <si>
    <t>BARRETO LOYO LARISA</t>
  </si>
  <si>
    <t>GARCIA GUTIERREZ MA. EUGENIA</t>
  </si>
  <si>
    <t>CERVANTES C. ALMA CAROLINA</t>
  </si>
  <si>
    <t xml:space="preserve">CONTROL DEL TIEMPO, MANEJO DE PROYECTOS, </t>
  </si>
  <si>
    <t>JIMENEZ MOLINARES SERGIO</t>
  </si>
  <si>
    <t>MEZA MEDINA NORMA ALICIA</t>
  </si>
  <si>
    <t>VALENZUELA MIRNA</t>
  </si>
  <si>
    <t>YAÑEZ LUDIVINA</t>
  </si>
  <si>
    <t>GALAZ PRECIADO GABRIELA</t>
  </si>
  <si>
    <t>GURROLA ROMERO ALMA</t>
  </si>
  <si>
    <t>RODRIGUEZ MA. ESTHER</t>
  </si>
  <si>
    <t>LOPEZ ZAMORA DORA</t>
  </si>
  <si>
    <t>GOMEZ FIMBRES LILIANA</t>
  </si>
  <si>
    <t>RODRIGUEZ PEREZ MARY CARMEN</t>
  </si>
  <si>
    <t>SANCHEZ MORA CRISTINA</t>
  </si>
  <si>
    <t>ROMERO CARBAJAL RUBEN</t>
  </si>
  <si>
    <t>AMARILLAS CLAUDIA</t>
  </si>
  <si>
    <t>ARIAS ALEJANDRO</t>
  </si>
  <si>
    <t>BELTRAN RODRIGUEZ LAURA</t>
  </si>
  <si>
    <t>CAMACHO OBESO CARMEN</t>
  </si>
  <si>
    <t>CASTAÑEDA PACHECO NADIA N.</t>
  </si>
  <si>
    <t>CHAVEZ ARACELY</t>
  </si>
  <si>
    <t>DIAZ FLORES MARTHA</t>
  </si>
  <si>
    <t>FIGUEROA GARCIA LUZ AIDE</t>
  </si>
  <si>
    <t>DIAZ GONZALEZ BELTRAN ALICIA</t>
  </si>
  <si>
    <t>LAZCANO ALVAREZ MICHELLE</t>
  </si>
  <si>
    <t>MAYORGA GUTIERREZ</t>
  </si>
  <si>
    <t>PEREZ ASPERICUETA SOCORRO</t>
  </si>
  <si>
    <t>RAMOS MOLINA JESUS</t>
  </si>
  <si>
    <t>TORRES HERNANDEZ ADRIANA</t>
  </si>
  <si>
    <t>VARGAS SILVA CARLA YADIRA</t>
  </si>
  <si>
    <t>VELEZ MEJORADA ARACELI</t>
  </si>
  <si>
    <t>VILLASEÑOR FERNANDO</t>
  </si>
  <si>
    <t>ALONZO TAMAYO MARY CARMEN</t>
  </si>
  <si>
    <t>BENITEZ ARZATE ARACELI</t>
  </si>
  <si>
    <t>CHAVEZ SALDAÑA CONSUELO</t>
  </si>
  <si>
    <t>GARIBAY ROSALES HERMILA</t>
  </si>
  <si>
    <t>ISMERIO ARCE RODRIGO</t>
  </si>
  <si>
    <t>PEREZ CARRILLO ALONSO</t>
  </si>
  <si>
    <t>ROSALES FELIX LAURA</t>
  </si>
  <si>
    <t>BARAJAS GARCIA HECTOR M.</t>
  </si>
  <si>
    <t>CHAVEZ BERMUDEZ DARIANNA</t>
  </si>
  <si>
    <t>GAMEZ RIVERA HERIBERTO</t>
  </si>
  <si>
    <t>GOMEZ CASTELLANOS JORGE</t>
  </si>
  <si>
    <t>HERNANDEZ VAZQUEZ SILVIA</t>
  </si>
  <si>
    <t>LOPEZ PEREZ ILIANA</t>
  </si>
  <si>
    <t>MARTINEZ ALVAREZ MARIELA</t>
  </si>
  <si>
    <t>MAYORAL BECERRA BRENDA</t>
  </si>
  <si>
    <t>MOYA NUÑEZ SANDRA AZUCENA</t>
  </si>
  <si>
    <t>NIETO ARAMBULA HECTOR</t>
  </si>
  <si>
    <t>PEÑA LUNA RAMSES</t>
  </si>
  <si>
    <t>ROMERO MA. ELENA</t>
  </si>
  <si>
    <t>REBOLLAR DEL BOSQUE ANDRES</t>
  </si>
  <si>
    <t>RESENDEZ MORALES AMELIA</t>
  </si>
  <si>
    <t>ROBLES REYES JOSE ARMANDO</t>
  </si>
  <si>
    <t>RODRIGUEZ LAGUNES ALFONSO</t>
  </si>
  <si>
    <t>SOLIS CORTEZ MARGARITA</t>
  </si>
  <si>
    <t>LOPEZ QUIROZ GUADALUPE</t>
  </si>
  <si>
    <t>VILLALON ACUÑA ZEUS</t>
  </si>
  <si>
    <t>CERVANTES MONTOYA NUBIA</t>
  </si>
  <si>
    <t>ZAMBADA RAMOS ALLINE PATRICIA</t>
  </si>
  <si>
    <t>BELTRAN RAMIREZ FABIOLA</t>
  </si>
  <si>
    <t>CORRALES ANDRADE MARIVEL</t>
  </si>
  <si>
    <t>ENRIQUEZ Q. ANA LAURA</t>
  </si>
  <si>
    <t>GOMEZ ESTRADA VALERIA</t>
  </si>
  <si>
    <t>MALDONADO KARLA</t>
  </si>
  <si>
    <t>MARIN GARCIA JULIA</t>
  </si>
  <si>
    <t>MEDINA ESTIBALIZ</t>
  </si>
  <si>
    <t>MEDINA HERNANDEZ JESUS</t>
  </si>
  <si>
    <t>ORTIZ PATRICIA</t>
  </si>
  <si>
    <t>PADILLA  GEORGINA</t>
  </si>
  <si>
    <t xml:space="preserve">SALAZAR SOSA ELIZABETH </t>
  </si>
  <si>
    <t>ZEPEDA YOLANDA</t>
  </si>
  <si>
    <t>AREVALO   ROMO PATRICIA</t>
  </si>
  <si>
    <t>AREVALO SOTO RICARDO</t>
  </si>
  <si>
    <t>ESTAVILLO ALEJANDRA</t>
  </si>
  <si>
    <t>HAM ARELLANO GRACIELA</t>
  </si>
  <si>
    <t>HERNADEZ MIGUIEL YAZMIN</t>
  </si>
  <si>
    <t>LOPEZ MEDINA MARIBEL</t>
  </si>
  <si>
    <t>LOPEZ RAFAELA</t>
  </si>
  <si>
    <t>MENDEZ REYES MA. ANTONIO</t>
  </si>
  <si>
    <t>MENDOZA DIAZ MARTHA</t>
  </si>
  <si>
    <t>RAMIREZ FELIX JORGE</t>
  </si>
  <si>
    <t>REDINA ORTIZ LORENA</t>
  </si>
  <si>
    <t>REYES ELIZONDO ROCIO</t>
  </si>
  <si>
    <t>SERRANO PARRA JESUS</t>
  </si>
  <si>
    <t>AVILA DIAZ JEOVANNI</t>
  </si>
  <si>
    <t>CUEVAS LOYO CLARA LUZ</t>
  </si>
  <si>
    <t>LEDESMA GARZA FERNANDA</t>
  </si>
  <si>
    <t>REYNA ORTEGA JANETT</t>
  </si>
  <si>
    <t>SILLAS VENEGAS CLAUDIA ELENA</t>
  </si>
  <si>
    <t>VELAZQUEZ ALMA YADIRA</t>
  </si>
  <si>
    <t>GARCIA NUÑEZ MA. REBECA</t>
  </si>
  <si>
    <t>CORONA GONZALEZ VICTORIA</t>
  </si>
  <si>
    <t>VIANNEY ELENES VIZCARRA</t>
  </si>
  <si>
    <t>SARA JOYCE LOPEZ AGUILAR</t>
  </si>
  <si>
    <t>DOWLING GARCIA EDITH</t>
  </si>
  <si>
    <t>BELTRAN BOTELLO CARLOS</t>
  </si>
  <si>
    <t>GARCIA MANRIQUEZ IVAN DE JESUS</t>
  </si>
  <si>
    <t>GONZALEZ V. TIL SIZELA</t>
  </si>
  <si>
    <t>MENDOZA GUTIERREZ ROSA</t>
  </si>
  <si>
    <t>MORALES PEREZ JOSE ROSARIO</t>
  </si>
  <si>
    <t>MORALES TRIVIÑO LUZ ELVIRA</t>
  </si>
  <si>
    <t>URQUIETA GONZALEZ AURORA</t>
  </si>
  <si>
    <t>SANCHEZ ALCANTAR JOSE L.</t>
  </si>
  <si>
    <t>VELEZ TORRES FRANCISCO</t>
  </si>
  <si>
    <t>GARCIA LEON JOSEFINA</t>
  </si>
  <si>
    <t>MENDEZ SALAZAR NADIA</t>
  </si>
  <si>
    <t>RENDON VERDUZCO VERONICA</t>
  </si>
  <si>
    <t>JIMENEZ SOTO EDGAR A.</t>
  </si>
  <si>
    <t>TAGLIAPIETRA CECILIA</t>
  </si>
  <si>
    <t>TABANICO ESCALERA LOURDES</t>
  </si>
  <si>
    <t>OLIVARES DE LA TORRE ANA MA.</t>
  </si>
  <si>
    <t>TAMAYO GONZALEZ NANCY E.</t>
  </si>
  <si>
    <t>ESCOBAR ZAMORANO ARIADNA</t>
  </si>
  <si>
    <t>VILLALBA CUERVO ANA GEORGINA</t>
  </si>
  <si>
    <t>ROMERO SALAS ERNESTO ALFONSO</t>
  </si>
  <si>
    <t>ESCARCEGA CISNEROS MA. TERESA</t>
  </si>
  <si>
    <t>VARGAS LARRAQUIVEL PAULINA A.</t>
  </si>
  <si>
    <t>FONSECA CASTRO DANA BEATRIZ</t>
  </si>
  <si>
    <t>FLORES DIAZ FELICIANO</t>
  </si>
  <si>
    <t>GONZALEZ CASTELLANOS AURA</t>
  </si>
  <si>
    <t>RAMIREZ QUINTERO CYNTHIA M.</t>
  </si>
  <si>
    <t>CARDENAS PEREZ LUZ DEL CARMEN</t>
  </si>
  <si>
    <t>IMPERIAL SOSA MARTHA KARINA</t>
  </si>
  <si>
    <t>ARIAS GOMEZ KARLA BEATRIZ</t>
  </si>
  <si>
    <t>GUIDO CORRALES LILIANA</t>
  </si>
  <si>
    <t>HIGUERA GOMEZ MIGUEL GPE.</t>
  </si>
  <si>
    <t>AHUMADA RIOS MA. ELENA</t>
  </si>
  <si>
    <t>MUNGUIA GRACIELA</t>
  </si>
  <si>
    <t>SOTO LOPEZ JOHANIA NALLELY</t>
  </si>
  <si>
    <t>RESPONS.</t>
  </si>
  <si>
    <t>TOTAL</t>
  </si>
  <si>
    <t>MEJORAMIENTO</t>
  </si>
  <si>
    <t>NECESIDADES DE CAPACITACION</t>
  </si>
  <si>
    <t xml:space="preserve">COREL DRAW, 3D MAX </t>
  </si>
  <si>
    <t>SANTAELLA MARTINEZ ELBA</t>
  </si>
  <si>
    <t>HAM PUJOL OMAR</t>
  </si>
  <si>
    <t>COACHING</t>
  </si>
  <si>
    <t>AGUILAR LOPEZ MARIA ELENA</t>
  </si>
  <si>
    <t>BUENDIA RUIZ PAULINA</t>
  </si>
  <si>
    <t>CARDENAS BRISEÑO FERNANDO</t>
  </si>
  <si>
    <t>SOFTWARE FLASH, SWITCH, PHOTOSHOP, PROG. PHP AVA.</t>
  </si>
  <si>
    <t>MEDINA MORA ADRIANA</t>
  </si>
  <si>
    <t>SOFTWARE FLASH, IN DESING, ILLUSTRATOR</t>
  </si>
  <si>
    <t>TELLEZ SOLANO LOURDES</t>
  </si>
  <si>
    <t>ARECHIGA SERRANO MA. DEL SOCORRO</t>
  </si>
  <si>
    <t>OFFICE 2007</t>
  </si>
  <si>
    <t>AGUNDEZ DIAS GUADALUPE</t>
  </si>
  <si>
    <t>MENDEZ SALAZAR EDGAR</t>
  </si>
  <si>
    <t>NEVAREZ  VEGA JOHANA</t>
  </si>
  <si>
    <t>RAMIREZ GONZALEZ JOSE ABRAHAM</t>
  </si>
  <si>
    <t>REYNOSA SANDOVAL JESUS HECTOR</t>
  </si>
  <si>
    <t>SANCHEZ CHAVEZ MICHELLE</t>
  </si>
  <si>
    <t>SORIANO HERNANDEZ PATRICIA</t>
  </si>
  <si>
    <t>TERAN ORTEGA MA. INES</t>
  </si>
  <si>
    <t>VALENZUELA ALCARAZ ANDRES</t>
  </si>
  <si>
    <t>VALENZUELA CELESIO SONIA</t>
  </si>
  <si>
    <t xml:space="preserve">VALENZUELA RAMONA </t>
  </si>
  <si>
    <t>AGUILA LOPEZ NANCY</t>
  </si>
  <si>
    <t>ALARCON RODRIGUEZ LUIS RUBEN</t>
  </si>
  <si>
    <t>JACQUES PACHECO DANIEL</t>
  </si>
  <si>
    <t>MEDINA HERNANDEZ FIDENCIO</t>
  </si>
  <si>
    <t>OROZCO VAZQUEZ ROCIO</t>
  </si>
  <si>
    <t>SOO  MICHEL MERCEDES</t>
  </si>
  <si>
    <t>VALLE OLGUIN NORMA</t>
  </si>
  <si>
    <t>VELEZ GARCIA HECTOR</t>
  </si>
  <si>
    <t>SUNI  VALLE SANDRA</t>
  </si>
  <si>
    <t>HERNANDEZ ROJAS ROBERTO</t>
  </si>
  <si>
    <t>EXCEL, OUTLOOK, POWER POINT</t>
  </si>
  <si>
    <t>OFFICE, EXCEL, OUTLOOK</t>
  </si>
  <si>
    <t>SCOREBCARE</t>
  </si>
  <si>
    <t>E</t>
  </si>
  <si>
    <t>ADMINISTRATIVE PERSONNEL AND SERVICES EVALUATION REPORT</t>
  </si>
  <si>
    <t>June  2007 to June 2008</t>
  </si>
  <si>
    <t>AVERAGE</t>
  </si>
  <si>
    <t>DEPARTAMENT: SURVEILLANCE</t>
  </si>
  <si>
    <t>EMPLOYEE NAME</t>
  </si>
  <si>
    <t>INITIATIVE</t>
  </si>
  <si>
    <t>RESPONSIBILITY</t>
  </si>
  <si>
    <t>ADAPTABILITY</t>
  </si>
  <si>
    <t>AVAILABILITY</t>
  </si>
  <si>
    <t>DEPARTAMENT:  STUDENT SERVICES</t>
  </si>
  <si>
    <t>EFFECTIVENESS</t>
  </si>
  <si>
    <t>EFECTIVENESS</t>
  </si>
  <si>
    <t>IMPROVEMENT</t>
  </si>
  <si>
    <t>TRAINING NEEDS</t>
  </si>
  <si>
    <t>EXCEL ADVANCED</t>
  </si>
  <si>
    <t>DEPARTAMENT: INTERNACIONAL PROGRAMS</t>
  </si>
  <si>
    <t>MORE TRAINING</t>
  </si>
  <si>
    <t>DEPARTAMENT:  PROMOTION AND DEVELOPMENT</t>
  </si>
  <si>
    <t>DEPARTAMENT: SPORTS</t>
  </si>
  <si>
    <t>* FINISH HIGH SCHOOL, CERTIFICATE COURSES</t>
  </si>
  <si>
    <t>** FINISH HIGH SCHOOL,  COMPUTER COURSE</t>
  </si>
  <si>
    <t>DEPARTAMENT: FACILITIES</t>
  </si>
  <si>
    <t>* SOLDER COURSE WITH SOLDERING IRON, ELECTRONICS</t>
  </si>
  <si>
    <t xml:space="preserve">** MUSEOGRAPHY COURSE </t>
  </si>
  <si>
    <t>DEPARTAMENT:   PUBLIC RELATIONS</t>
  </si>
  <si>
    <t xml:space="preserve">TIME MANAGEMENT, PROJECT HANDLING, </t>
  </si>
  <si>
    <t>DEPARTAMENT:   LIBRARY</t>
  </si>
  <si>
    <t xml:space="preserve">DEPARTAMENT: INFORMATION TECHNOLOGY  </t>
  </si>
  <si>
    <t xml:space="preserve"> JAVA ADVANCED COURSE, SQL</t>
  </si>
  <si>
    <t>PROJECT ADMINISTRATION</t>
  </si>
  <si>
    <t>TIME MANAGEMENT</t>
  </si>
  <si>
    <t>DEPARTAMENT:   GENERAL DIRECTOR</t>
  </si>
  <si>
    <t>DEPARTAMENT:   INSTITUTIONAL ADVANCEMENT</t>
  </si>
  <si>
    <t xml:space="preserve">DEPARTAMENT:   CREDIT AND COLLECTION </t>
  </si>
  <si>
    <t>DEPARTAMENT:   ACCOUNTING</t>
  </si>
  <si>
    <t>DEPARTAMENT:   ADVANCEMENT</t>
  </si>
  <si>
    <t>COMPUTER COURSES,  DESIGN PROGRAM</t>
  </si>
  <si>
    <t>COMPUTER COURSES</t>
  </si>
  <si>
    <t>HANDLING OF CONFLICTS</t>
  </si>
  <si>
    <t>MORE TRAINING IN CREDIT AND COLLECTION</t>
  </si>
  <si>
    <t>COMPUTING</t>
  </si>
  <si>
    <t>CUSTOMER SERVICE</t>
  </si>
  <si>
    <t>TEAM WORK</t>
  </si>
  <si>
    <t>TEAM WORK AND LEADERSHIP</t>
  </si>
  <si>
    <t>OFFICE SYSTEM, ACCESS</t>
  </si>
  <si>
    <t>OFFICE SYSTEM</t>
  </si>
  <si>
    <t xml:space="preserve">ADVANCED OFFICE </t>
  </si>
  <si>
    <t>COMPUTING, TEAM WORK, MOTIVATION</t>
  </si>
  <si>
    <t>ORGANIZATION, CUSTOMER SERVICE</t>
  </si>
  <si>
    <t>COMMUNICATION, ORGANIZATION</t>
  </si>
  <si>
    <t>ORGANIZATION, TIME MANAGEMENT</t>
  </si>
  <si>
    <t>TIME MANAGEMENT, CUSTOMER SERVICE</t>
  </si>
  <si>
    <t>`</t>
  </si>
  <si>
    <t>CUSTOMER SERVICE, TEAM WORK</t>
  </si>
  <si>
    <t>COMPUTER COURSE</t>
  </si>
  <si>
    <t>DEPARTAMENT:  PURCHASING</t>
  </si>
  <si>
    <t>DEPARTAMENT:   NET WORTH - STATIONAR'S</t>
  </si>
  <si>
    <t>DEPARTAMENT:  ADMINISTRATION AND FINANCES</t>
  </si>
  <si>
    <t>DEPARTAMENT: ADMINISTRATIVE MAINTENANCE</t>
  </si>
  <si>
    <t>DEPARTAMENT:  LANGUAGE CENTER</t>
  </si>
  <si>
    <t>DEPARTAMENT:  LINKAGE</t>
  </si>
  <si>
    <t>DEPARTAMENT:   PUBLIC RELATONS STAFF</t>
  </si>
  <si>
    <t xml:space="preserve">DEPARTAMENT:  EDUCATIONAL DEPARTMENT STAFF </t>
  </si>
  <si>
    <t>DEPARTAMENT:  VICE PRESIDENT</t>
  </si>
  <si>
    <t>DEPARTAMENT: DIRECTOR OF CURRICULAR DEVELOPMENT</t>
  </si>
  <si>
    <t>DEPARTAMENT: PRESIDENT'S OFFICE</t>
  </si>
  <si>
    <t>DEPARTAMENTO: VICE PRESIDENT OF ACADEMIC AFFAIRS</t>
  </si>
  <si>
    <t>DEPARTAMENT:  ALUMNI</t>
  </si>
  <si>
    <t>DEPARTAMENT:  EMPRESER</t>
  </si>
  <si>
    <t>DEPARTAMENT:  GRADUATE</t>
  </si>
  <si>
    <t>IMAGE DESIGN</t>
  </si>
  <si>
    <t>FINISH STUDIES</t>
  </si>
  <si>
    <t>ENGLISH AND TIME AND PROJECT MANAGEMENT</t>
  </si>
  <si>
    <t>ENGLISH, BLACKBOARD</t>
  </si>
  <si>
    <t>MASTER'S DEGREE, ENGLISH, ADVANCED EXCEL</t>
  </si>
  <si>
    <t>FINISH HIGH SCHOOL</t>
  </si>
  <si>
    <t>COMPUTING, COMPUTER DRAWING</t>
  </si>
  <si>
    <t>DEPARTAMENT:  ENGINEERING</t>
  </si>
  <si>
    <t>DEPARTAMENT:  BUSINESS AND ADMINISTRATION</t>
  </si>
  <si>
    <t>DEPARTAMENT:  HIGH SCHOOL</t>
  </si>
  <si>
    <t>YOGA CLASSES</t>
  </si>
  <si>
    <t>MORE UP TO DATE PROGRAMS</t>
  </si>
  <si>
    <t xml:space="preserve">EXCEL AND POWER POINT COURSES </t>
  </si>
  <si>
    <t>MICROSOFT, STATISTICS</t>
  </si>
  <si>
    <t>ENGLISH</t>
  </si>
  <si>
    <t>SALES TECHNIQUES</t>
  </si>
  <si>
    <t xml:space="preserve">SKILLS AND SALES TECHNIQUES </t>
  </si>
  <si>
    <t xml:space="preserve"> PERSONAL APPEARANCE</t>
  </si>
  <si>
    <t>SPELLING, TELEPHONE SALE</t>
  </si>
  <si>
    <t>TELEMARKETING TECHNIQUE</t>
  </si>
  <si>
    <t>TELEMARKETING STRATEGIES, SALES TECHNIQUES</t>
  </si>
  <si>
    <t>TELEMARKETING TECHNIQUE, CUSTOMER SERVICE</t>
  </si>
  <si>
    <t>SALES, CUSTOMER SERVICE</t>
  </si>
  <si>
    <t>SALES, SCHEDULE HANDLING, SPELLING AND WRITING</t>
  </si>
  <si>
    <t xml:space="preserve">SPELLING AND WRITING, ACCOUNTING, ADVANCED EXCEL </t>
  </si>
  <si>
    <t xml:space="preserve">COMMIUNICATION AND TEAM WORK </t>
  </si>
  <si>
    <t>ATT. F/EXCELLING</t>
  </si>
  <si>
    <t>KNOWLEDGE OF THE POSITION</t>
  </si>
  <si>
    <t>PREFORMANCE AND QUALITY OF WORK</t>
  </si>
  <si>
    <t>P &amp; A</t>
  </si>
  <si>
    <t>ORDER, CLEAN.&amp; DISC.</t>
  </si>
  <si>
    <t>PRESENT. &amp; IMAGE</t>
  </si>
  <si>
    <t>INIT. &amp; INOV.</t>
  </si>
  <si>
    <t>RECRUITING NEEDS</t>
  </si>
  <si>
    <t>DIGITAL PHOTOGRAPHY, COMMU. PROC, VIRTUAL WEB</t>
  </si>
  <si>
    <t>INIT. &amp; INNOV.</t>
  </si>
  <si>
    <t>BUSINESS ENGLISH, CETIFICATE PROGRAM IN HUMAN RESOURCES</t>
  </si>
  <si>
    <t>DEPARTAMENT: ACADEMIC SERVICES</t>
  </si>
  <si>
    <t xml:space="preserve">DEPARTAMENT: CULTURAL DISSEMINATION </t>
  </si>
  <si>
    <t>SPORTS MEDICINE, COMPUTER</t>
  </si>
  <si>
    <t>SPORTS MEDICINE, ATTITUD TOWARDS SERVICE</t>
  </si>
  <si>
    <t>COMPUTER COURSE, QUALITY CERTIFICATE PROGRAM</t>
  </si>
  <si>
    <t>PHOTOSHOP/COREL COURSE, PLANN. &amp; ORGAN.</t>
  </si>
  <si>
    <t>SOUND AND LIGHTS COURSE</t>
  </si>
  <si>
    <t>LIBRARY COURSE, I.T., INFALPH. ABROAD</t>
  </si>
  <si>
    <t>DEPARTAMENT: DISSEMINATION</t>
  </si>
  <si>
    <t>DESING, FLASH, DIGITAL PHOTOGRAPHY</t>
  </si>
  <si>
    <t>OFFICE, COURSES FOR LIBRARIES, ENGLISH</t>
  </si>
  <si>
    <t>OFFICE, COURSES FOR LIBRARIES, ENGLISH, SPELLING</t>
  </si>
  <si>
    <t>WRITING</t>
  </si>
  <si>
    <t>SPELLING, COMPUTING, STRATEGIC PLANNING</t>
  </si>
  <si>
    <t>PROCESS AUTOMATION</t>
  </si>
  <si>
    <t>ACCESS COURSE</t>
  </si>
  <si>
    <t xml:space="preserve">SALES, DET. OF NEEDS, INTERVIEWS WITH CUSTOMERS </t>
  </si>
  <si>
    <t xml:space="preserve">TRAINING ON ON-LINE TEACHING METHODOLOGY </t>
  </si>
  <si>
    <t>COMPUTING AND COLLECTION</t>
  </si>
  <si>
    <t>MASTER'S DEGREE, ENGLISH, AND TIME AND PROJECT MANAGEMENT</t>
  </si>
  <si>
    <t>DEPARTAMENT:  HE</t>
  </si>
  <si>
    <t>ADVANCED EXCEL, UPDATES, ENGLISH</t>
  </si>
  <si>
    <t>FINISH HIGH SCHOOL, COMPUTING</t>
  </si>
</sst>
</file>

<file path=xl/styles.xml><?xml version="1.0" encoding="utf-8"?>
<styleSheet xmlns="http://schemas.openxmlformats.org/spreadsheetml/2006/main">
  <numFmts count="28">
    <numFmt numFmtId="5" formatCode="&quot;MEX$&quot;#,##0_);\(&quot;MEX$&quot;#,##0\)"/>
    <numFmt numFmtId="6" formatCode="&quot;MEX$&quot;#,##0_);[Red]\(&quot;MEX$&quot;#,##0\)"/>
    <numFmt numFmtId="7" formatCode="&quot;MEX$&quot;#,##0.00_);\(&quot;MEX$&quot;#,##0.00\)"/>
    <numFmt numFmtId="8" formatCode="&quot;MEX$&quot;#,##0.00_);[Red]\(&quot;MEX$&quot;#,##0.00\)"/>
    <numFmt numFmtId="42" formatCode="_(&quot;MEX$&quot;* #,##0_);_(&quot;MEX$&quot;* \(#,##0\);_(&quot;MEX$&quot;* &quot;-&quot;_);_(@_)"/>
    <numFmt numFmtId="41" formatCode="_(* #,##0_);_(* \(#,##0\);_(* &quot;-&quot;_);_(@_)"/>
    <numFmt numFmtId="44" formatCode="_(&quot;MEX$&quot;* #,##0.00_);_(&quot;MEX$&quot;* \(#,##0.00\);_(&quot;MEX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"/>
    <numFmt numFmtId="179" formatCode="0.0%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6">
    <font>
      <sz val="10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b/>
      <i/>
      <sz val="11"/>
      <color indexed="10"/>
      <name val="Trebuchet MS"/>
      <family val="2"/>
    </font>
    <font>
      <sz val="11"/>
      <name val="Trebuchet MS"/>
      <family val="2"/>
    </font>
    <font>
      <sz val="10"/>
      <name val="CG Omega"/>
      <family val="2"/>
    </font>
    <font>
      <sz val="10"/>
      <color indexed="9"/>
      <name val="CG Omega"/>
      <family val="2"/>
    </font>
    <font>
      <sz val="8"/>
      <name val="CG Omeg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color indexed="8"/>
      <name val="Eras Light IT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178" fontId="3" fillId="0" borderId="12" xfId="0" applyNumberFormat="1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1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9" fontId="1" fillId="0" borderId="0" xfId="59" applyNumberFormat="1" applyFont="1" applyAlignment="1">
      <alignment horizontal="center"/>
    </xf>
    <xf numFmtId="9" fontId="1" fillId="0" borderId="0" xfId="59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" fontId="1" fillId="0" borderId="13" xfId="0" applyNumberFormat="1" applyFont="1" applyBorder="1" applyAlignment="1">
      <alignment horizontal="right"/>
    </xf>
    <xf numFmtId="9" fontId="1" fillId="0" borderId="0" xfId="0" applyNumberFormat="1" applyFont="1" applyAlignment="1">
      <alignment horizontal="center"/>
    </xf>
    <xf numFmtId="0" fontId="1" fillId="0" borderId="14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179" fontId="1" fillId="0" borderId="0" xfId="59" applyNumberFormat="1" applyFont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9" fontId="1" fillId="0" borderId="0" xfId="0" applyNumberFormat="1" applyFont="1" applyAlignment="1">
      <alignment/>
    </xf>
    <xf numFmtId="0" fontId="1" fillId="0" borderId="15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178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33" borderId="16" xfId="0" applyFont="1" applyFill="1" applyBorder="1" applyAlignment="1">
      <alignment horizontal="center"/>
    </xf>
    <xf numFmtId="1" fontId="6" fillId="33" borderId="17" xfId="0" applyNumberFormat="1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 vertical="justify"/>
    </xf>
    <xf numFmtId="0" fontId="6" fillId="33" borderId="17" xfId="0" applyFont="1" applyFill="1" applyBorder="1" applyAlignment="1">
      <alignment horizontal="right"/>
    </xf>
    <xf numFmtId="0" fontId="5" fillId="0" borderId="13" xfId="0" applyFont="1" applyBorder="1" applyAlignment="1">
      <alignment horizontal="left"/>
    </xf>
    <xf numFmtId="1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9" fontId="5" fillId="0" borderId="0" xfId="59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0" fontId="6" fillId="34" borderId="14" xfId="0" applyFont="1" applyFill="1" applyBorder="1" applyAlignment="1">
      <alignment horizontal="center"/>
    </xf>
    <xf numFmtId="1" fontId="6" fillId="34" borderId="14" xfId="0" applyNumberFormat="1" applyFont="1" applyFill="1" applyBorder="1" applyAlignment="1">
      <alignment horizontal="center"/>
    </xf>
    <xf numFmtId="0" fontId="6" fillId="34" borderId="0" xfId="0" applyFont="1" applyFill="1" applyAlignment="1">
      <alignment horizontal="right"/>
    </xf>
    <xf numFmtId="0" fontId="5" fillId="0" borderId="0" xfId="0" applyFont="1" applyAlignment="1">
      <alignment/>
    </xf>
    <xf numFmtId="9" fontId="5" fillId="0" borderId="0" xfId="0" applyNumberFormat="1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9" fontId="5" fillId="0" borderId="0" xfId="59" applyFont="1" applyFill="1" applyBorder="1" applyAlignment="1">
      <alignment horizontal="center"/>
    </xf>
    <xf numFmtId="0" fontId="0" fillId="0" borderId="0" xfId="0" applyFill="1" applyBorder="1" applyAlignment="1">
      <alignment/>
    </xf>
    <xf numFmtId="9" fontId="5" fillId="0" borderId="0" xfId="0" applyNumberFormat="1" applyFont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6" fillId="34" borderId="13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9" fontId="5" fillId="0" borderId="0" xfId="59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1" fontId="5" fillId="0" borderId="13" xfId="0" applyNumberFormat="1" applyFont="1" applyBorder="1" applyAlignment="1">
      <alignment horizontal="right"/>
    </xf>
    <xf numFmtId="10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0" fontId="6" fillId="34" borderId="14" xfId="0" applyFont="1" applyFill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2" fontId="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15" xfId="0" applyFont="1" applyFill="1" applyBorder="1" applyAlignment="1">
      <alignment horizontal="left"/>
    </xf>
    <xf numFmtId="2" fontId="5" fillId="0" borderId="0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5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1171575</xdr:colOff>
      <xdr:row>4</xdr:row>
      <xdr:rowOff>95250</xdr:rowOff>
    </xdr:to>
    <xdr:pic>
      <xdr:nvPicPr>
        <xdr:cNvPr id="1" name="Picture 254" descr="logo_cetys_tran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171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3</xdr:col>
      <xdr:colOff>142875</xdr:colOff>
      <xdr:row>8</xdr:row>
      <xdr:rowOff>152400</xdr:rowOff>
    </xdr:to>
    <xdr:grpSp>
      <xdr:nvGrpSpPr>
        <xdr:cNvPr id="1" name="Group 20"/>
        <xdr:cNvGrpSpPr>
          <a:grpSpLocks/>
        </xdr:cNvGrpSpPr>
      </xdr:nvGrpSpPr>
      <xdr:grpSpPr>
        <a:xfrm>
          <a:off x="0" y="9525"/>
          <a:ext cx="4229100" cy="1438275"/>
          <a:chOff x="233" y="658"/>
          <a:chExt cx="407" cy="150"/>
        </a:xfrm>
        <a:solidFill>
          <a:srgbClr val="FFFFFF"/>
        </a:solidFill>
      </xdr:grpSpPr>
      <xdr:sp>
        <xdr:nvSpPr>
          <xdr:cNvPr id="2" name="Rectangle 21"/>
          <xdr:cNvSpPr>
            <a:spLocks/>
          </xdr:cNvSpPr>
        </xdr:nvSpPr>
        <xdr:spPr>
          <a:xfrm>
            <a:off x="314" y="744"/>
            <a:ext cx="1" cy="64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22"/>
          <xdr:cNvGrpSpPr>
            <a:grpSpLocks/>
          </xdr:cNvGrpSpPr>
        </xdr:nvGrpSpPr>
        <xdr:grpSpPr>
          <a:xfrm>
            <a:off x="233" y="658"/>
            <a:ext cx="407" cy="146"/>
            <a:chOff x="233" y="658"/>
            <a:chExt cx="407" cy="146"/>
          </a:xfrm>
          <a:solidFill>
            <a:srgbClr val="FFFFFF"/>
          </a:solidFill>
        </xdr:grpSpPr>
        <xdr:sp>
          <xdr:nvSpPr>
            <xdr:cNvPr id="4" name="Rectangle 23"/>
            <xdr:cNvSpPr>
              <a:spLocks/>
            </xdr:cNvSpPr>
          </xdr:nvSpPr>
          <xdr:spPr>
            <a:xfrm>
              <a:off x="325" y="737"/>
              <a:ext cx="236" cy="3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solidFill>
                    <a:srgbClr val="000000"/>
                  </a:solidFill>
                </a:rPr>
                <a:t>Administrative Evaluation           </a:t>
              </a:r>
            </a:p>
          </xdr:txBody>
        </xdr:sp>
        <xdr:sp>
          <xdr:nvSpPr>
            <xdr:cNvPr id="5" name="Rectangle 24"/>
            <xdr:cNvSpPr>
              <a:spLocks/>
            </xdr:cNvSpPr>
          </xdr:nvSpPr>
          <xdr:spPr>
            <a:xfrm>
              <a:off x="320" y="765"/>
              <a:ext cx="235" cy="3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solidFill>
                    <a:srgbClr val="000000"/>
                  </a:solidFill>
                </a:rPr>
                <a:t>June 2007 to June 2008</a:t>
              </a:r>
            </a:p>
          </xdr:txBody>
        </xdr:sp>
        <xdr:sp>
          <xdr:nvSpPr>
            <xdr:cNvPr id="6" name="Rectangle 25"/>
            <xdr:cNvSpPr>
              <a:spLocks/>
            </xdr:cNvSpPr>
          </xdr:nvSpPr>
          <xdr:spPr>
            <a:xfrm>
              <a:off x="353" y="800"/>
              <a:ext cx="287" cy="4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Rectangle 26"/>
            <xdr:cNvSpPr>
              <a:spLocks/>
            </xdr:cNvSpPr>
          </xdr:nvSpPr>
          <xdr:spPr>
            <a:xfrm>
              <a:off x="233" y="658"/>
              <a:ext cx="1" cy="86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Rectangle 27"/>
            <xdr:cNvSpPr>
              <a:spLocks/>
            </xdr:cNvSpPr>
          </xdr:nvSpPr>
          <xdr:spPr>
            <a:xfrm>
              <a:off x="314" y="658"/>
              <a:ext cx="1" cy="86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Rectangle 28"/>
            <xdr:cNvSpPr>
              <a:spLocks/>
            </xdr:cNvSpPr>
          </xdr:nvSpPr>
          <xdr:spPr>
            <a:xfrm>
              <a:off x="233" y="658"/>
              <a:ext cx="8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Rectangle 29"/>
            <xdr:cNvSpPr>
              <a:spLocks/>
            </xdr:cNvSpPr>
          </xdr:nvSpPr>
          <xdr:spPr>
            <a:xfrm>
              <a:off x="233" y="744"/>
              <a:ext cx="8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1" name="Picture 30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243" y="668"/>
              <a:ext cx="62" cy="5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4</xdr:row>
      <xdr:rowOff>123825</xdr:rowOff>
    </xdr:from>
    <xdr:to>
      <xdr:col>2</xdr:col>
      <xdr:colOff>742950</xdr:colOff>
      <xdr:row>8</xdr:row>
      <xdr:rowOff>152400</xdr:rowOff>
    </xdr:to>
    <xdr:grpSp>
      <xdr:nvGrpSpPr>
        <xdr:cNvPr id="1" name="Group 47"/>
        <xdr:cNvGrpSpPr>
          <a:grpSpLocks/>
        </xdr:cNvGrpSpPr>
      </xdr:nvGrpSpPr>
      <xdr:grpSpPr>
        <a:xfrm>
          <a:off x="828675" y="771525"/>
          <a:ext cx="3295650" cy="676275"/>
          <a:chOff x="314" y="737"/>
          <a:chExt cx="326" cy="71"/>
        </a:xfrm>
        <a:solidFill>
          <a:srgbClr val="FFFFFF"/>
        </a:solidFill>
      </xdr:grpSpPr>
      <xdr:sp>
        <xdr:nvSpPr>
          <xdr:cNvPr id="2" name="Rectangle 48"/>
          <xdr:cNvSpPr>
            <a:spLocks/>
          </xdr:cNvSpPr>
        </xdr:nvSpPr>
        <xdr:spPr>
          <a:xfrm>
            <a:off x="314" y="744"/>
            <a:ext cx="1" cy="64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49"/>
          <xdr:cNvGrpSpPr>
            <a:grpSpLocks/>
          </xdr:cNvGrpSpPr>
        </xdr:nvGrpSpPr>
        <xdr:grpSpPr>
          <a:xfrm>
            <a:off x="320" y="737"/>
            <a:ext cx="320" cy="67"/>
            <a:chOff x="320" y="737"/>
            <a:chExt cx="320" cy="67"/>
          </a:xfrm>
          <a:solidFill>
            <a:srgbClr val="FFFFFF"/>
          </a:solidFill>
        </xdr:grpSpPr>
        <xdr:sp>
          <xdr:nvSpPr>
            <xdr:cNvPr id="4" name="Rectangle 50"/>
            <xdr:cNvSpPr>
              <a:spLocks/>
            </xdr:cNvSpPr>
          </xdr:nvSpPr>
          <xdr:spPr>
            <a:xfrm>
              <a:off x="320" y="737"/>
              <a:ext cx="243" cy="3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solidFill>
                    <a:srgbClr val="000000"/>
                  </a:solidFill>
                </a:rPr>
                <a:t>Administrative Evaluation             </a:t>
              </a:r>
            </a:p>
          </xdr:txBody>
        </xdr:sp>
        <xdr:sp>
          <xdr:nvSpPr>
            <xdr:cNvPr id="5" name="Rectangle 51"/>
            <xdr:cNvSpPr>
              <a:spLocks/>
            </xdr:cNvSpPr>
          </xdr:nvSpPr>
          <xdr:spPr>
            <a:xfrm>
              <a:off x="320" y="765"/>
              <a:ext cx="242" cy="3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solidFill>
                    <a:srgbClr val="000000"/>
                  </a:solidFill>
                </a:rPr>
                <a:t>June 2007 to June 2008</a:t>
              </a:r>
            </a:p>
          </xdr:txBody>
        </xdr:sp>
        <xdr:sp>
          <xdr:nvSpPr>
            <xdr:cNvPr id="6" name="Rectangle 52"/>
            <xdr:cNvSpPr>
              <a:spLocks/>
            </xdr:cNvSpPr>
          </xdr:nvSpPr>
          <xdr:spPr>
            <a:xfrm>
              <a:off x="353" y="800"/>
              <a:ext cx="287" cy="4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Rectangle 53"/>
            <xdr:cNvSpPr>
              <a:spLocks/>
            </xdr:cNvSpPr>
          </xdr:nvSpPr>
          <xdr:spPr>
            <a:xfrm>
              <a:off x="320" y="659"/>
              <a:ext cx="1" cy="86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Rectangle 54"/>
            <xdr:cNvSpPr>
              <a:spLocks/>
            </xdr:cNvSpPr>
          </xdr:nvSpPr>
          <xdr:spPr>
            <a:xfrm>
              <a:off x="320" y="659"/>
              <a:ext cx="1" cy="86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Rectangle 55"/>
            <xdr:cNvSpPr>
              <a:spLocks/>
            </xdr:cNvSpPr>
          </xdr:nvSpPr>
          <xdr:spPr>
            <a:xfrm>
              <a:off x="320" y="659"/>
              <a:ext cx="8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Rectangle 56"/>
            <xdr:cNvSpPr>
              <a:spLocks/>
            </xdr:cNvSpPr>
          </xdr:nvSpPr>
          <xdr:spPr>
            <a:xfrm>
              <a:off x="320" y="744"/>
              <a:ext cx="8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1" name="Picture 57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320" y="669"/>
              <a:ext cx="62" cy="5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228600</xdr:colOff>
      <xdr:row>8</xdr:row>
      <xdr:rowOff>133350</xdr:rowOff>
    </xdr:to>
    <xdr:grpSp>
      <xdr:nvGrpSpPr>
        <xdr:cNvPr id="1" name="Group 22"/>
        <xdr:cNvGrpSpPr>
          <a:grpSpLocks/>
        </xdr:cNvGrpSpPr>
      </xdr:nvGrpSpPr>
      <xdr:grpSpPr>
        <a:xfrm>
          <a:off x="19050" y="0"/>
          <a:ext cx="8181975" cy="1428750"/>
          <a:chOff x="233" y="658"/>
          <a:chExt cx="407" cy="150"/>
        </a:xfrm>
        <a:solidFill>
          <a:srgbClr val="FFFFFF"/>
        </a:solidFill>
      </xdr:grpSpPr>
      <xdr:sp>
        <xdr:nvSpPr>
          <xdr:cNvPr id="2" name="Rectangle 23"/>
          <xdr:cNvSpPr>
            <a:spLocks/>
          </xdr:cNvSpPr>
        </xdr:nvSpPr>
        <xdr:spPr>
          <a:xfrm>
            <a:off x="314" y="744"/>
            <a:ext cx="1" cy="64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24"/>
          <xdr:cNvGrpSpPr>
            <a:grpSpLocks/>
          </xdr:cNvGrpSpPr>
        </xdr:nvGrpSpPr>
        <xdr:grpSpPr>
          <a:xfrm>
            <a:off x="233" y="658"/>
            <a:ext cx="407" cy="146"/>
            <a:chOff x="233" y="658"/>
            <a:chExt cx="407" cy="146"/>
          </a:xfrm>
          <a:solidFill>
            <a:srgbClr val="FFFFFF"/>
          </a:solidFill>
        </xdr:grpSpPr>
        <xdr:sp>
          <xdr:nvSpPr>
            <xdr:cNvPr id="4" name="Rectangle 25"/>
            <xdr:cNvSpPr>
              <a:spLocks/>
            </xdr:cNvSpPr>
          </xdr:nvSpPr>
          <xdr:spPr>
            <a:xfrm>
              <a:off x="323" y="737"/>
              <a:ext cx="122" cy="3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solidFill>
                    <a:srgbClr val="000000"/>
                  </a:solidFill>
                </a:rPr>
                <a:t>Administrative Evaluation          </a:t>
              </a:r>
            </a:p>
          </xdr:txBody>
        </xdr:sp>
        <xdr:sp>
          <xdr:nvSpPr>
            <xdr:cNvPr id="5" name="Rectangle 26"/>
            <xdr:cNvSpPr>
              <a:spLocks/>
            </xdr:cNvSpPr>
          </xdr:nvSpPr>
          <xdr:spPr>
            <a:xfrm>
              <a:off x="320" y="764"/>
              <a:ext cx="122" cy="3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solidFill>
                    <a:srgbClr val="000000"/>
                  </a:solidFill>
                </a:rPr>
                <a:t>June 2007 to June 2008</a:t>
              </a:r>
            </a:p>
          </xdr:txBody>
        </xdr:sp>
        <xdr:sp>
          <xdr:nvSpPr>
            <xdr:cNvPr id="6" name="Rectangle 27"/>
            <xdr:cNvSpPr>
              <a:spLocks/>
            </xdr:cNvSpPr>
          </xdr:nvSpPr>
          <xdr:spPr>
            <a:xfrm>
              <a:off x="353" y="800"/>
              <a:ext cx="287" cy="4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Rectangle 28"/>
            <xdr:cNvSpPr>
              <a:spLocks/>
            </xdr:cNvSpPr>
          </xdr:nvSpPr>
          <xdr:spPr>
            <a:xfrm>
              <a:off x="233" y="658"/>
              <a:ext cx="1" cy="86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Rectangle 29"/>
            <xdr:cNvSpPr>
              <a:spLocks/>
            </xdr:cNvSpPr>
          </xdr:nvSpPr>
          <xdr:spPr>
            <a:xfrm>
              <a:off x="314" y="658"/>
              <a:ext cx="1" cy="86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Rectangle 30"/>
            <xdr:cNvSpPr>
              <a:spLocks/>
            </xdr:cNvSpPr>
          </xdr:nvSpPr>
          <xdr:spPr>
            <a:xfrm>
              <a:off x="233" y="658"/>
              <a:ext cx="8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Rectangle 31"/>
            <xdr:cNvSpPr>
              <a:spLocks/>
            </xdr:cNvSpPr>
          </xdr:nvSpPr>
          <xdr:spPr>
            <a:xfrm>
              <a:off x="233" y="744"/>
              <a:ext cx="8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1" name="Picture 32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243" y="668"/>
              <a:ext cx="62" cy="5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</xdr:rowOff>
    </xdr:from>
    <xdr:to>
      <xdr:col>2</xdr:col>
      <xdr:colOff>523875</xdr:colOff>
      <xdr:row>8</xdr:row>
      <xdr:rowOff>85725</xdr:rowOff>
    </xdr:to>
    <xdr:grpSp>
      <xdr:nvGrpSpPr>
        <xdr:cNvPr id="1" name="Group 139"/>
        <xdr:cNvGrpSpPr>
          <a:grpSpLocks/>
        </xdr:cNvGrpSpPr>
      </xdr:nvGrpSpPr>
      <xdr:grpSpPr>
        <a:xfrm>
          <a:off x="57150" y="9525"/>
          <a:ext cx="4276725" cy="1371600"/>
          <a:chOff x="233" y="658"/>
          <a:chExt cx="407" cy="150"/>
        </a:xfrm>
        <a:solidFill>
          <a:srgbClr val="FFFFFF"/>
        </a:solidFill>
      </xdr:grpSpPr>
      <xdr:sp>
        <xdr:nvSpPr>
          <xdr:cNvPr id="2" name="Rectangle 140"/>
          <xdr:cNvSpPr>
            <a:spLocks/>
          </xdr:cNvSpPr>
        </xdr:nvSpPr>
        <xdr:spPr>
          <a:xfrm>
            <a:off x="314" y="744"/>
            <a:ext cx="1" cy="64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141"/>
          <xdr:cNvGrpSpPr>
            <a:grpSpLocks/>
          </xdr:cNvGrpSpPr>
        </xdr:nvGrpSpPr>
        <xdr:grpSpPr>
          <a:xfrm>
            <a:off x="233" y="658"/>
            <a:ext cx="407" cy="146"/>
            <a:chOff x="233" y="658"/>
            <a:chExt cx="407" cy="146"/>
          </a:xfrm>
          <a:solidFill>
            <a:srgbClr val="FFFFFF"/>
          </a:solidFill>
        </xdr:grpSpPr>
        <xdr:sp>
          <xdr:nvSpPr>
            <xdr:cNvPr id="4" name="Rectangle 142"/>
            <xdr:cNvSpPr>
              <a:spLocks/>
            </xdr:cNvSpPr>
          </xdr:nvSpPr>
          <xdr:spPr>
            <a:xfrm>
              <a:off x="320" y="737"/>
              <a:ext cx="240" cy="3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solidFill>
                    <a:srgbClr val="000000"/>
                  </a:solidFill>
                </a:rPr>
                <a:t>Administrative  Evaluation          </a:t>
              </a:r>
            </a:p>
          </xdr:txBody>
        </xdr:sp>
        <xdr:sp>
          <xdr:nvSpPr>
            <xdr:cNvPr id="5" name="Rectangle 143"/>
            <xdr:cNvSpPr>
              <a:spLocks/>
            </xdr:cNvSpPr>
          </xdr:nvSpPr>
          <xdr:spPr>
            <a:xfrm>
              <a:off x="320" y="765"/>
              <a:ext cx="239" cy="3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solidFill>
                    <a:srgbClr val="000000"/>
                  </a:solidFill>
                </a:rPr>
                <a:t>June  2007 to June 2008</a:t>
              </a:r>
            </a:p>
          </xdr:txBody>
        </xdr:sp>
        <xdr:sp>
          <xdr:nvSpPr>
            <xdr:cNvPr id="6" name="Rectangle 144"/>
            <xdr:cNvSpPr>
              <a:spLocks/>
            </xdr:cNvSpPr>
          </xdr:nvSpPr>
          <xdr:spPr>
            <a:xfrm>
              <a:off x="353" y="800"/>
              <a:ext cx="287" cy="4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Rectangle 145"/>
            <xdr:cNvSpPr>
              <a:spLocks/>
            </xdr:cNvSpPr>
          </xdr:nvSpPr>
          <xdr:spPr>
            <a:xfrm>
              <a:off x="233" y="658"/>
              <a:ext cx="1" cy="86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Rectangle 146"/>
            <xdr:cNvSpPr>
              <a:spLocks/>
            </xdr:cNvSpPr>
          </xdr:nvSpPr>
          <xdr:spPr>
            <a:xfrm>
              <a:off x="314" y="658"/>
              <a:ext cx="1" cy="86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Rectangle 147"/>
            <xdr:cNvSpPr>
              <a:spLocks/>
            </xdr:cNvSpPr>
          </xdr:nvSpPr>
          <xdr:spPr>
            <a:xfrm>
              <a:off x="233" y="658"/>
              <a:ext cx="8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Rectangle 148"/>
            <xdr:cNvSpPr>
              <a:spLocks/>
            </xdr:cNvSpPr>
          </xdr:nvSpPr>
          <xdr:spPr>
            <a:xfrm>
              <a:off x="233" y="744"/>
              <a:ext cx="8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1" name="Picture 149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243" y="668"/>
              <a:ext cx="62" cy="5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4</xdr:row>
      <xdr:rowOff>123825</xdr:rowOff>
    </xdr:from>
    <xdr:to>
      <xdr:col>2</xdr:col>
      <xdr:colOff>733425</xdr:colOff>
      <xdr:row>8</xdr:row>
      <xdr:rowOff>152400</xdr:rowOff>
    </xdr:to>
    <xdr:grpSp>
      <xdr:nvGrpSpPr>
        <xdr:cNvPr id="1" name="Group 99"/>
        <xdr:cNvGrpSpPr>
          <a:grpSpLocks/>
        </xdr:cNvGrpSpPr>
      </xdr:nvGrpSpPr>
      <xdr:grpSpPr>
        <a:xfrm>
          <a:off x="809625" y="771525"/>
          <a:ext cx="3257550" cy="676275"/>
          <a:chOff x="314" y="737"/>
          <a:chExt cx="326" cy="71"/>
        </a:xfrm>
        <a:solidFill>
          <a:srgbClr val="FFFFFF"/>
        </a:solidFill>
      </xdr:grpSpPr>
      <xdr:sp>
        <xdr:nvSpPr>
          <xdr:cNvPr id="2" name="Rectangle 100"/>
          <xdr:cNvSpPr>
            <a:spLocks/>
          </xdr:cNvSpPr>
        </xdr:nvSpPr>
        <xdr:spPr>
          <a:xfrm>
            <a:off x="314" y="744"/>
            <a:ext cx="1" cy="64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101"/>
          <xdr:cNvGrpSpPr>
            <a:grpSpLocks/>
          </xdr:cNvGrpSpPr>
        </xdr:nvGrpSpPr>
        <xdr:grpSpPr>
          <a:xfrm>
            <a:off x="320" y="737"/>
            <a:ext cx="320" cy="67"/>
            <a:chOff x="320" y="737"/>
            <a:chExt cx="320" cy="67"/>
          </a:xfrm>
          <a:solidFill>
            <a:srgbClr val="FFFFFF"/>
          </a:solidFill>
        </xdr:grpSpPr>
        <xdr:sp>
          <xdr:nvSpPr>
            <xdr:cNvPr id="4" name="Rectangle 102"/>
            <xdr:cNvSpPr>
              <a:spLocks/>
            </xdr:cNvSpPr>
          </xdr:nvSpPr>
          <xdr:spPr>
            <a:xfrm>
              <a:off x="322" y="737"/>
              <a:ext cx="246" cy="3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solidFill>
                    <a:srgbClr val="000000"/>
                  </a:solidFill>
                </a:rPr>
                <a:t>Administrative Evaluation             </a:t>
              </a:r>
            </a:p>
          </xdr:txBody>
        </xdr:sp>
        <xdr:sp>
          <xdr:nvSpPr>
            <xdr:cNvPr id="5" name="Rectangle 103"/>
            <xdr:cNvSpPr>
              <a:spLocks/>
            </xdr:cNvSpPr>
          </xdr:nvSpPr>
          <xdr:spPr>
            <a:xfrm>
              <a:off x="320" y="765"/>
              <a:ext cx="251" cy="3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solidFill>
                    <a:srgbClr val="000000"/>
                  </a:solidFill>
                </a:rPr>
                <a:t>June  2007 to June 2008</a:t>
              </a:r>
            </a:p>
          </xdr:txBody>
        </xdr:sp>
        <xdr:sp>
          <xdr:nvSpPr>
            <xdr:cNvPr id="6" name="Rectangle 104"/>
            <xdr:cNvSpPr>
              <a:spLocks/>
            </xdr:cNvSpPr>
          </xdr:nvSpPr>
          <xdr:spPr>
            <a:xfrm>
              <a:off x="353" y="800"/>
              <a:ext cx="287" cy="4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Rectangle 105"/>
            <xdr:cNvSpPr>
              <a:spLocks/>
            </xdr:cNvSpPr>
          </xdr:nvSpPr>
          <xdr:spPr>
            <a:xfrm>
              <a:off x="320" y="659"/>
              <a:ext cx="1" cy="86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Rectangle 106"/>
            <xdr:cNvSpPr>
              <a:spLocks/>
            </xdr:cNvSpPr>
          </xdr:nvSpPr>
          <xdr:spPr>
            <a:xfrm>
              <a:off x="320" y="659"/>
              <a:ext cx="1" cy="86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Rectangle 107"/>
            <xdr:cNvSpPr>
              <a:spLocks/>
            </xdr:cNvSpPr>
          </xdr:nvSpPr>
          <xdr:spPr>
            <a:xfrm>
              <a:off x="320" y="659"/>
              <a:ext cx="8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Rectangle 108"/>
            <xdr:cNvSpPr>
              <a:spLocks/>
            </xdr:cNvSpPr>
          </xdr:nvSpPr>
          <xdr:spPr>
            <a:xfrm>
              <a:off x="320" y="744"/>
              <a:ext cx="8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1" name="Picture 109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320" y="669"/>
              <a:ext cx="62" cy="5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  <xdr:twoCellAnchor>
    <xdr:from>
      <xdr:col>0</xdr:col>
      <xdr:colOff>1104900</xdr:colOff>
      <xdr:row>38</xdr:row>
      <xdr:rowOff>47625</xdr:rowOff>
    </xdr:from>
    <xdr:to>
      <xdr:col>3</xdr:col>
      <xdr:colOff>200025</xdr:colOff>
      <xdr:row>42</xdr:row>
      <xdr:rowOff>76200</xdr:rowOff>
    </xdr:to>
    <xdr:grpSp>
      <xdr:nvGrpSpPr>
        <xdr:cNvPr id="12" name="Group 121"/>
        <xdr:cNvGrpSpPr>
          <a:grpSpLocks/>
        </xdr:cNvGrpSpPr>
      </xdr:nvGrpSpPr>
      <xdr:grpSpPr>
        <a:xfrm>
          <a:off x="1104900" y="6200775"/>
          <a:ext cx="3257550" cy="676275"/>
          <a:chOff x="314" y="737"/>
          <a:chExt cx="326" cy="71"/>
        </a:xfrm>
        <a:solidFill>
          <a:srgbClr val="FFFFFF"/>
        </a:solidFill>
      </xdr:grpSpPr>
      <xdr:sp>
        <xdr:nvSpPr>
          <xdr:cNvPr id="13" name="Rectangle 122"/>
          <xdr:cNvSpPr>
            <a:spLocks/>
          </xdr:cNvSpPr>
        </xdr:nvSpPr>
        <xdr:spPr>
          <a:xfrm>
            <a:off x="314" y="744"/>
            <a:ext cx="1" cy="64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4" name="Group 123"/>
          <xdr:cNvGrpSpPr>
            <a:grpSpLocks/>
          </xdr:cNvGrpSpPr>
        </xdr:nvGrpSpPr>
        <xdr:grpSpPr>
          <a:xfrm>
            <a:off x="320" y="737"/>
            <a:ext cx="320" cy="67"/>
            <a:chOff x="320" y="737"/>
            <a:chExt cx="320" cy="67"/>
          </a:xfrm>
          <a:solidFill>
            <a:srgbClr val="FFFFFF"/>
          </a:solidFill>
        </xdr:grpSpPr>
        <xdr:sp>
          <xdr:nvSpPr>
            <xdr:cNvPr id="15" name="Rectangle 124"/>
            <xdr:cNvSpPr>
              <a:spLocks/>
            </xdr:cNvSpPr>
          </xdr:nvSpPr>
          <xdr:spPr>
            <a:xfrm>
              <a:off x="322" y="737"/>
              <a:ext cx="245" cy="3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solidFill>
                    <a:srgbClr val="000000"/>
                  </a:solidFill>
                </a:rPr>
                <a:t>Administrative Evaluation             </a:t>
              </a:r>
            </a:p>
          </xdr:txBody>
        </xdr:sp>
        <xdr:sp>
          <xdr:nvSpPr>
            <xdr:cNvPr id="16" name="Rectangle 125"/>
            <xdr:cNvSpPr>
              <a:spLocks/>
            </xdr:cNvSpPr>
          </xdr:nvSpPr>
          <xdr:spPr>
            <a:xfrm>
              <a:off x="320" y="765"/>
              <a:ext cx="244" cy="3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solidFill>
                    <a:srgbClr val="000000"/>
                  </a:solidFill>
                </a:rPr>
                <a:t>June 2007 to June 2008</a:t>
              </a:r>
            </a:p>
          </xdr:txBody>
        </xdr:sp>
        <xdr:sp>
          <xdr:nvSpPr>
            <xdr:cNvPr id="17" name="Rectangle 126"/>
            <xdr:cNvSpPr>
              <a:spLocks/>
            </xdr:cNvSpPr>
          </xdr:nvSpPr>
          <xdr:spPr>
            <a:xfrm>
              <a:off x="353" y="800"/>
              <a:ext cx="287" cy="4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Rectangle 127"/>
            <xdr:cNvSpPr>
              <a:spLocks/>
            </xdr:cNvSpPr>
          </xdr:nvSpPr>
          <xdr:spPr>
            <a:xfrm>
              <a:off x="320" y="659"/>
              <a:ext cx="1" cy="86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Rectangle 128"/>
            <xdr:cNvSpPr>
              <a:spLocks/>
            </xdr:cNvSpPr>
          </xdr:nvSpPr>
          <xdr:spPr>
            <a:xfrm>
              <a:off x="320" y="659"/>
              <a:ext cx="1" cy="86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Rectangle 129"/>
            <xdr:cNvSpPr>
              <a:spLocks/>
            </xdr:cNvSpPr>
          </xdr:nvSpPr>
          <xdr:spPr>
            <a:xfrm>
              <a:off x="320" y="659"/>
              <a:ext cx="8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Rectangle 130"/>
            <xdr:cNvSpPr>
              <a:spLocks/>
            </xdr:cNvSpPr>
          </xdr:nvSpPr>
          <xdr:spPr>
            <a:xfrm>
              <a:off x="320" y="744"/>
              <a:ext cx="8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22" name="Picture 131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320" y="669"/>
              <a:ext cx="62" cy="5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  <xdr:twoCellAnchor>
    <xdr:from>
      <xdr:col>0</xdr:col>
      <xdr:colOff>514350</xdr:colOff>
      <xdr:row>56</xdr:row>
      <xdr:rowOff>114300</xdr:rowOff>
    </xdr:from>
    <xdr:to>
      <xdr:col>3</xdr:col>
      <xdr:colOff>466725</xdr:colOff>
      <xdr:row>65</xdr:row>
      <xdr:rowOff>95250</xdr:rowOff>
    </xdr:to>
    <xdr:grpSp>
      <xdr:nvGrpSpPr>
        <xdr:cNvPr id="23" name="Group 132"/>
        <xdr:cNvGrpSpPr>
          <a:grpSpLocks/>
        </xdr:cNvGrpSpPr>
      </xdr:nvGrpSpPr>
      <xdr:grpSpPr>
        <a:xfrm>
          <a:off x="514350" y="9172575"/>
          <a:ext cx="4114800" cy="1438275"/>
          <a:chOff x="233" y="658"/>
          <a:chExt cx="407" cy="150"/>
        </a:xfrm>
        <a:solidFill>
          <a:srgbClr val="FFFFFF"/>
        </a:solidFill>
      </xdr:grpSpPr>
      <xdr:sp>
        <xdr:nvSpPr>
          <xdr:cNvPr id="24" name="Rectangle 133"/>
          <xdr:cNvSpPr>
            <a:spLocks/>
          </xdr:cNvSpPr>
        </xdr:nvSpPr>
        <xdr:spPr>
          <a:xfrm>
            <a:off x="314" y="744"/>
            <a:ext cx="1" cy="64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5" name="Group 134"/>
          <xdr:cNvGrpSpPr>
            <a:grpSpLocks/>
          </xdr:cNvGrpSpPr>
        </xdr:nvGrpSpPr>
        <xdr:grpSpPr>
          <a:xfrm>
            <a:off x="233" y="658"/>
            <a:ext cx="407" cy="146"/>
            <a:chOff x="233" y="658"/>
            <a:chExt cx="407" cy="146"/>
          </a:xfrm>
          <a:solidFill>
            <a:srgbClr val="FFFFFF"/>
          </a:solidFill>
        </xdr:grpSpPr>
        <xdr:sp>
          <xdr:nvSpPr>
            <xdr:cNvPr id="26" name="Rectangle 135"/>
            <xdr:cNvSpPr>
              <a:spLocks/>
            </xdr:cNvSpPr>
          </xdr:nvSpPr>
          <xdr:spPr>
            <a:xfrm>
              <a:off x="319" y="738"/>
              <a:ext cx="242" cy="3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solidFill>
                    <a:srgbClr val="000000"/>
                  </a:solidFill>
                </a:rPr>
                <a:t>Administrative Evaluation             </a:t>
              </a:r>
            </a:p>
          </xdr:txBody>
        </xdr:sp>
        <xdr:sp>
          <xdr:nvSpPr>
            <xdr:cNvPr id="27" name="Rectangle 136"/>
            <xdr:cNvSpPr>
              <a:spLocks/>
            </xdr:cNvSpPr>
          </xdr:nvSpPr>
          <xdr:spPr>
            <a:xfrm>
              <a:off x="322" y="765"/>
              <a:ext cx="241" cy="3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solidFill>
                    <a:srgbClr val="000000"/>
                  </a:solidFill>
                </a:rPr>
                <a:t>June 2007 to June 2008</a:t>
              </a:r>
            </a:p>
          </xdr:txBody>
        </xdr:sp>
        <xdr:sp>
          <xdr:nvSpPr>
            <xdr:cNvPr id="28" name="Rectangle 137"/>
            <xdr:cNvSpPr>
              <a:spLocks/>
            </xdr:cNvSpPr>
          </xdr:nvSpPr>
          <xdr:spPr>
            <a:xfrm>
              <a:off x="353" y="800"/>
              <a:ext cx="287" cy="4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Rectangle 138"/>
            <xdr:cNvSpPr>
              <a:spLocks/>
            </xdr:cNvSpPr>
          </xdr:nvSpPr>
          <xdr:spPr>
            <a:xfrm>
              <a:off x="233" y="658"/>
              <a:ext cx="1" cy="86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Rectangle 139"/>
            <xdr:cNvSpPr>
              <a:spLocks/>
            </xdr:cNvSpPr>
          </xdr:nvSpPr>
          <xdr:spPr>
            <a:xfrm>
              <a:off x="314" y="658"/>
              <a:ext cx="1" cy="86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Rectangle 140"/>
            <xdr:cNvSpPr>
              <a:spLocks/>
            </xdr:cNvSpPr>
          </xdr:nvSpPr>
          <xdr:spPr>
            <a:xfrm>
              <a:off x="233" y="658"/>
              <a:ext cx="8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Rectangle 141"/>
            <xdr:cNvSpPr>
              <a:spLocks/>
            </xdr:cNvSpPr>
          </xdr:nvSpPr>
          <xdr:spPr>
            <a:xfrm>
              <a:off x="233" y="744"/>
              <a:ext cx="8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33" name="Picture 142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243" y="668"/>
              <a:ext cx="62" cy="5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  <xdr:twoCellAnchor>
    <xdr:from>
      <xdr:col>0</xdr:col>
      <xdr:colOff>1266825</xdr:colOff>
      <xdr:row>84</xdr:row>
      <xdr:rowOff>47625</xdr:rowOff>
    </xdr:from>
    <xdr:to>
      <xdr:col>3</xdr:col>
      <xdr:colOff>371475</xdr:colOff>
      <xdr:row>88</xdr:row>
      <xdr:rowOff>76200</xdr:rowOff>
    </xdr:to>
    <xdr:grpSp>
      <xdr:nvGrpSpPr>
        <xdr:cNvPr id="34" name="Group 154"/>
        <xdr:cNvGrpSpPr>
          <a:grpSpLocks/>
        </xdr:cNvGrpSpPr>
      </xdr:nvGrpSpPr>
      <xdr:grpSpPr>
        <a:xfrm>
          <a:off x="1266825" y="13639800"/>
          <a:ext cx="3267075" cy="676275"/>
          <a:chOff x="314" y="738"/>
          <a:chExt cx="326" cy="70"/>
        </a:xfrm>
        <a:solidFill>
          <a:srgbClr val="FFFFFF"/>
        </a:solidFill>
      </xdr:grpSpPr>
      <xdr:sp>
        <xdr:nvSpPr>
          <xdr:cNvPr id="35" name="Rectangle 155"/>
          <xdr:cNvSpPr>
            <a:spLocks/>
          </xdr:cNvSpPr>
        </xdr:nvSpPr>
        <xdr:spPr>
          <a:xfrm>
            <a:off x="314" y="744"/>
            <a:ext cx="1" cy="64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6" name="Group 156"/>
          <xdr:cNvGrpSpPr>
            <a:grpSpLocks/>
          </xdr:cNvGrpSpPr>
        </xdr:nvGrpSpPr>
        <xdr:grpSpPr>
          <a:xfrm>
            <a:off x="320" y="738"/>
            <a:ext cx="320" cy="66"/>
            <a:chOff x="320" y="738"/>
            <a:chExt cx="320" cy="66"/>
          </a:xfrm>
          <a:solidFill>
            <a:srgbClr val="FFFFFF"/>
          </a:solidFill>
        </xdr:grpSpPr>
        <xdr:sp>
          <xdr:nvSpPr>
            <xdr:cNvPr id="37" name="Rectangle 157"/>
            <xdr:cNvSpPr>
              <a:spLocks/>
            </xdr:cNvSpPr>
          </xdr:nvSpPr>
          <xdr:spPr>
            <a:xfrm>
              <a:off x="321" y="738"/>
              <a:ext cx="244" cy="3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solidFill>
                    <a:srgbClr val="000000"/>
                  </a:solidFill>
                </a:rPr>
                <a:t>Administrative Evaluation             </a:t>
              </a:r>
            </a:p>
          </xdr:txBody>
        </xdr:sp>
        <xdr:sp>
          <xdr:nvSpPr>
            <xdr:cNvPr id="38" name="Rectangle 158"/>
            <xdr:cNvSpPr>
              <a:spLocks/>
            </xdr:cNvSpPr>
          </xdr:nvSpPr>
          <xdr:spPr>
            <a:xfrm>
              <a:off x="320" y="765"/>
              <a:ext cx="243" cy="3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solidFill>
                    <a:srgbClr val="000000"/>
                  </a:solidFill>
                </a:rPr>
                <a:t>June 2007 to June 2008</a:t>
              </a:r>
            </a:p>
          </xdr:txBody>
        </xdr:sp>
        <xdr:sp>
          <xdr:nvSpPr>
            <xdr:cNvPr id="39" name="Rectangle 159"/>
            <xdr:cNvSpPr>
              <a:spLocks/>
            </xdr:cNvSpPr>
          </xdr:nvSpPr>
          <xdr:spPr>
            <a:xfrm>
              <a:off x="353" y="800"/>
              <a:ext cx="287" cy="4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Rectangle 160"/>
            <xdr:cNvSpPr>
              <a:spLocks/>
            </xdr:cNvSpPr>
          </xdr:nvSpPr>
          <xdr:spPr>
            <a:xfrm>
              <a:off x="320" y="659"/>
              <a:ext cx="1" cy="86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Rectangle 161"/>
            <xdr:cNvSpPr>
              <a:spLocks/>
            </xdr:cNvSpPr>
          </xdr:nvSpPr>
          <xdr:spPr>
            <a:xfrm>
              <a:off x="320" y="659"/>
              <a:ext cx="1" cy="86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" name="Rectangle 162"/>
            <xdr:cNvSpPr>
              <a:spLocks/>
            </xdr:cNvSpPr>
          </xdr:nvSpPr>
          <xdr:spPr>
            <a:xfrm>
              <a:off x="320" y="659"/>
              <a:ext cx="8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" name="Rectangle 163"/>
            <xdr:cNvSpPr>
              <a:spLocks/>
            </xdr:cNvSpPr>
          </xdr:nvSpPr>
          <xdr:spPr>
            <a:xfrm>
              <a:off x="320" y="744"/>
              <a:ext cx="8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44" name="Picture 164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320" y="669"/>
              <a:ext cx="62" cy="5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4</xdr:row>
      <xdr:rowOff>114300</xdr:rowOff>
    </xdr:from>
    <xdr:to>
      <xdr:col>2</xdr:col>
      <xdr:colOff>600075</xdr:colOff>
      <xdr:row>8</xdr:row>
      <xdr:rowOff>133350</xdr:rowOff>
    </xdr:to>
    <xdr:grpSp>
      <xdr:nvGrpSpPr>
        <xdr:cNvPr id="1" name="Group 62"/>
        <xdr:cNvGrpSpPr>
          <a:grpSpLocks/>
        </xdr:cNvGrpSpPr>
      </xdr:nvGrpSpPr>
      <xdr:grpSpPr>
        <a:xfrm>
          <a:off x="800100" y="762000"/>
          <a:ext cx="3238500" cy="666750"/>
          <a:chOff x="314" y="738"/>
          <a:chExt cx="326" cy="70"/>
        </a:xfrm>
        <a:solidFill>
          <a:srgbClr val="FFFFFF"/>
        </a:solidFill>
      </xdr:grpSpPr>
      <xdr:sp>
        <xdr:nvSpPr>
          <xdr:cNvPr id="2" name="Rectangle 63"/>
          <xdr:cNvSpPr>
            <a:spLocks/>
          </xdr:cNvSpPr>
        </xdr:nvSpPr>
        <xdr:spPr>
          <a:xfrm>
            <a:off x="314" y="744"/>
            <a:ext cx="1" cy="64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64"/>
          <xdr:cNvGrpSpPr>
            <a:grpSpLocks/>
          </xdr:cNvGrpSpPr>
        </xdr:nvGrpSpPr>
        <xdr:grpSpPr>
          <a:xfrm>
            <a:off x="320" y="738"/>
            <a:ext cx="320" cy="66"/>
            <a:chOff x="320" y="738"/>
            <a:chExt cx="320" cy="66"/>
          </a:xfrm>
          <a:solidFill>
            <a:srgbClr val="FFFFFF"/>
          </a:solidFill>
        </xdr:grpSpPr>
        <xdr:sp>
          <xdr:nvSpPr>
            <xdr:cNvPr id="4" name="Rectangle 65"/>
            <xdr:cNvSpPr>
              <a:spLocks/>
            </xdr:cNvSpPr>
          </xdr:nvSpPr>
          <xdr:spPr>
            <a:xfrm>
              <a:off x="320" y="738"/>
              <a:ext cx="247" cy="3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solidFill>
                    <a:srgbClr val="000000"/>
                  </a:solidFill>
                </a:rPr>
                <a:t>Administrative Evaluation                         </a:t>
              </a:r>
            </a:p>
          </xdr:txBody>
        </xdr:sp>
        <xdr:sp>
          <xdr:nvSpPr>
            <xdr:cNvPr id="5" name="Rectangle 66"/>
            <xdr:cNvSpPr>
              <a:spLocks/>
            </xdr:cNvSpPr>
          </xdr:nvSpPr>
          <xdr:spPr>
            <a:xfrm>
              <a:off x="320" y="765"/>
              <a:ext cx="253" cy="3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solidFill>
                    <a:srgbClr val="000000"/>
                  </a:solidFill>
                </a:rPr>
                <a:t>June  2007 to June 2008</a:t>
              </a:r>
            </a:p>
          </xdr:txBody>
        </xdr:sp>
        <xdr:sp>
          <xdr:nvSpPr>
            <xdr:cNvPr id="6" name="Rectangle 67"/>
            <xdr:cNvSpPr>
              <a:spLocks/>
            </xdr:cNvSpPr>
          </xdr:nvSpPr>
          <xdr:spPr>
            <a:xfrm>
              <a:off x="353" y="800"/>
              <a:ext cx="287" cy="4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Rectangle 68"/>
            <xdr:cNvSpPr>
              <a:spLocks/>
            </xdr:cNvSpPr>
          </xdr:nvSpPr>
          <xdr:spPr>
            <a:xfrm>
              <a:off x="320" y="659"/>
              <a:ext cx="1" cy="86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Rectangle 69"/>
            <xdr:cNvSpPr>
              <a:spLocks/>
            </xdr:cNvSpPr>
          </xdr:nvSpPr>
          <xdr:spPr>
            <a:xfrm>
              <a:off x="320" y="659"/>
              <a:ext cx="1" cy="86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Rectangle 70"/>
            <xdr:cNvSpPr>
              <a:spLocks/>
            </xdr:cNvSpPr>
          </xdr:nvSpPr>
          <xdr:spPr>
            <a:xfrm>
              <a:off x="320" y="659"/>
              <a:ext cx="8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Rectangle 71"/>
            <xdr:cNvSpPr>
              <a:spLocks/>
            </xdr:cNvSpPr>
          </xdr:nvSpPr>
          <xdr:spPr>
            <a:xfrm>
              <a:off x="320" y="744"/>
              <a:ext cx="8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1" name="Picture 72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320" y="669"/>
              <a:ext cx="62" cy="5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26</xdr:row>
      <xdr:rowOff>0</xdr:rowOff>
    </xdr:from>
    <xdr:ext cx="0" cy="314325"/>
    <xdr:sp>
      <xdr:nvSpPr>
        <xdr:cNvPr id="1" name="Rectangle 13"/>
        <xdr:cNvSpPr>
          <a:spLocks/>
        </xdr:cNvSpPr>
      </xdr:nvSpPr>
      <xdr:spPr>
        <a:xfrm>
          <a:off x="6172200" y="42100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0</xdr:col>
      <xdr:colOff>47625</xdr:colOff>
      <xdr:row>0</xdr:row>
      <xdr:rowOff>0</xdr:rowOff>
    </xdr:from>
    <xdr:to>
      <xdr:col>2</xdr:col>
      <xdr:colOff>400050</xdr:colOff>
      <xdr:row>8</xdr:row>
      <xdr:rowOff>152400</xdr:rowOff>
    </xdr:to>
    <xdr:grpSp>
      <xdr:nvGrpSpPr>
        <xdr:cNvPr id="2" name="Group 46"/>
        <xdr:cNvGrpSpPr>
          <a:grpSpLocks/>
        </xdr:cNvGrpSpPr>
      </xdr:nvGrpSpPr>
      <xdr:grpSpPr>
        <a:xfrm>
          <a:off x="47625" y="0"/>
          <a:ext cx="4029075" cy="1447800"/>
          <a:chOff x="233" y="658"/>
          <a:chExt cx="407" cy="150"/>
        </a:xfrm>
        <a:solidFill>
          <a:srgbClr val="FFFFFF"/>
        </a:solidFill>
      </xdr:grpSpPr>
      <xdr:sp>
        <xdr:nvSpPr>
          <xdr:cNvPr id="3" name="Rectangle 47"/>
          <xdr:cNvSpPr>
            <a:spLocks/>
          </xdr:cNvSpPr>
        </xdr:nvSpPr>
        <xdr:spPr>
          <a:xfrm>
            <a:off x="314" y="744"/>
            <a:ext cx="1" cy="64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" name="Group 48"/>
          <xdr:cNvGrpSpPr>
            <a:grpSpLocks/>
          </xdr:cNvGrpSpPr>
        </xdr:nvGrpSpPr>
        <xdr:grpSpPr>
          <a:xfrm>
            <a:off x="233" y="658"/>
            <a:ext cx="407" cy="146"/>
            <a:chOff x="233" y="658"/>
            <a:chExt cx="407" cy="146"/>
          </a:xfrm>
          <a:solidFill>
            <a:srgbClr val="FFFFFF"/>
          </a:solidFill>
        </xdr:grpSpPr>
        <xdr:sp>
          <xdr:nvSpPr>
            <xdr:cNvPr id="5" name="Rectangle 49"/>
            <xdr:cNvSpPr>
              <a:spLocks/>
            </xdr:cNvSpPr>
          </xdr:nvSpPr>
          <xdr:spPr>
            <a:xfrm>
              <a:off x="318" y="738"/>
              <a:ext cx="248" cy="3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solidFill>
                    <a:srgbClr val="000000"/>
                  </a:solidFill>
                </a:rPr>
                <a:t>Administrative Evaluation             </a:t>
              </a:r>
            </a:p>
          </xdr:txBody>
        </xdr:sp>
        <xdr:sp>
          <xdr:nvSpPr>
            <xdr:cNvPr id="6" name="Rectangle 50"/>
            <xdr:cNvSpPr>
              <a:spLocks/>
            </xdr:cNvSpPr>
          </xdr:nvSpPr>
          <xdr:spPr>
            <a:xfrm>
              <a:off x="321" y="765"/>
              <a:ext cx="246" cy="3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solidFill>
                    <a:srgbClr val="000000"/>
                  </a:solidFill>
                </a:rPr>
                <a:t>June 2007 to June 2008</a:t>
              </a:r>
            </a:p>
          </xdr:txBody>
        </xdr:sp>
        <xdr:sp>
          <xdr:nvSpPr>
            <xdr:cNvPr id="7" name="Rectangle 51"/>
            <xdr:cNvSpPr>
              <a:spLocks/>
            </xdr:cNvSpPr>
          </xdr:nvSpPr>
          <xdr:spPr>
            <a:xfrm>
              <a:off x="353" y="800"/>
              <a:ext cx="287" cy="4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Rectangle 52"/>
            <xdr:cNvSpPr>
              <a:spLocks/>
            </xdr:cNvSpPr>
          </xdr:nvSpPr>
          <xdr:spPr>
            <a:xfrm>
              <a:off x="233" y="658"/>
              <a:ext cx="1" cy="86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Rectangle 53"/>
            <xdr:cNvSpPr>
              <a:spLocks/>
            </xdr:cNvSpPr>
          </xdr:nvSpPr>
          <xdr:spPr>
            <a:xfrm>
              <a:off x="314" y="658"/>
              <a:ext cx="1" cy="86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Rectangle 54"/>
            <xdr:cNvSpPr>
              <a:spLocks/>
            </xdr:cNvSpPr>
          </xdr:nvSpPr>
          <xdr:spPr>
            <a:xfrm>
              <a:off x="233" y="658"/>
              <a:ext cx="8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Rectangle 55"/>
            <xdr:cNvSpPr>
              <a:spLocks/>
            </xdr:cNvSpPr>
          </xdr:nvSpPr>
          <xdr:spPr>
            <a:xfrm>
              <a:off x="233" y="744"/>
              <a:ext cx="8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2" name="Picture 56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243" y="668"/>
              <a:ext cx="62" cy="5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685800</xdr:colOff>
      <xdr:row>8</xdr:row>
      <xdr:rowOff>133350</xdr:rowOff>
    </xdr:to>
    <xdr:grpSp>
      <xdr:nvGrpSpPr>
        <xdr:cNvPr id="1" name="Group 35"/>
        <xdr:cNvGrpSpPr>
          <a:grpSpLocks/>
        </xdr:cNvGrpSpPr>
      </xdr:nvGrpSpPr>
      <xdr:grpSpPr>
        <a:xfrm>
          <a:off x="0" y="0"/>
          <a:ext cx="4067175" cy="1428750"/>
          <a:chOff x="233" y="658"/>
          <a:chExt cx="407" cy="150"/>
        </a:xfrm>
        <a:solidFill>
          <a:srgbClr val="FFFFFF"/>
        </a:solidFill>
      </xdr:grpSpPr>
      <xdr:sp>
        <xdr:nvSpPr>
          <xdr:cNvPr id="2" name="Rectangle 36"/>
          <xdr:cNvSpPr>
            <a:spLocks/>
          </xdr:cNvSpPr>
        </xdr:nvSpPr>
        <xdr:spPr>
          <a:xfrm>
            <a:off x="314" y="744"/>
            <a:ext cx="1" cy="64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37"/>
          <xdr:cNvGrpSpPr>
            <a:grpSpLocks/>
          </xdr:cNvGrpSpPr>
        </xdr:nvGrpSpPr>
        <xdr:grpSpPr>
          <a:xfrm>
            <a:off x="233" y="658"/>
            <a:ext cx="407" cy="146"/>
            <a:chOff x="233" y="658"/>
            <a:chExt cx="407" cy="146"/>
          </a:xfrm>
          <a:solidFill>
            <a:srgbClr val="FFFFFF"/>
          </a:solidFill>
        </xdr:grpSpPr>
        <xdr:sp>
          <xdr:nvSpPr>
            <xdr:cNvPr id="4" name="Rectangle 38"/>
            <xdr:cNvSpPr>
              <a:spLocks/>
            </xdr:cNvSpPr>
          </xdr:nvSpPr>
          <xdr:spPr>
            <a:xfrm>
              <a:off x="323" y="738"/>
              <a:ext cx="245" cy="3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solidFill>
                    <a:srgbClr val="000000"/>
                  </a:solidFill>
                </a:rPr>
                <a:t>Administrative Evaluation             </a:t>
              </a:r>
            </a:p>
          </xdr:txBody>
        </xdr:sp>
        <xdr:sp>
          <xdr:nvSpPr>
            <xdr:cNvPr id="5" name="Rectangle 39"/>
            <xdr:cNvSpPr>
              <a:spLocks/>
            </xdr:cNvSpPr>
          </xdr:nvSpPr>
          <xdr:spPr>
            <a:xfrm>
              <a:off x="318" y="764"/>
              <a:ext cx="244" cy="3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solidFill>
                    <a:srgbClr val="000000"/>
                  </a:solidFill>
                </a:rPr>
                <a:t>June 2007 tp June 2008</a:t>
              </a:r>
            </a:p>
          </xdr:txBody>
        </xdr:sp>
        <xdr:sp>
          <xdr:nvSpPr>
            <xdr:cNvPr id="6" name="Rectangle 40"/>
            <xdr:cNvSpPr>
              <a:spLocks/>
            </xdr:cNvSpPr>
          </xdr:nvSpPr>
          <xdr:spPr>
            <a:xfrm>
              <a:off x="353" y="800"/>
              <a:ext cx="287" cy="4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Rectangle 41"/>
            <xdr:cNvSpPr>
              <a:spLocks/>
            </xdr:cNvSpPr>
          </xdr:nvSpPr>
          <xdr:spPr>
            <a:xfrm>
              <a:off x="233" y="658"/>
              <a:ext cx="1" cy="86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Rectangle 42"/>
            <xdr:cNvSpPr>
              <a:spLocks/>
            </xdr:cNvSpPr>
          </xdr:nvSpPr>
          <xdr:spPr>
            <a:xfrm>
              <a:off x="314" y="658"/>
              <a:ext cx="1" cy="86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Rectangle 43"/>
            <xdr:cNvSpPr>
              <a:spLocks/>
            </xdr:cNvSpPr>
          </xdr:nvSpPr>
          <xdr:spPr>
            <a:xfrm>
              <a:off x="233" y="658"/>
              <a:ext cx="8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Rectangle 44"/>
            <xdr:cNvSpPr>
              <a:spLocks/>
            </xdr:cNvSpPr>
          </xdr:nvSpPr>
          <xdr:spPr>
            <a:xfrm>
              <a:off x="233" y="744"/>
              <a:ext cx="8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1" name="Picture 45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243" y="668"/>
              <a:ext cx="62" cy="5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4</xdr:row>
      <xdr:rowOff>114300</xdr:rowOff>
    </xdr:from>
    <xdr:to>
      <xdr:col>2</xdr:col>
      <xdr:colOff>590550</xdr:colOff>
      <xdr:row>8</xdr:row>
      <xdr:rowOff>133350</xdr:rowOff>
    </xdr:to>
    <xdr:grpSp>
      <xdr:nvGrpSpPr>
        <xdr:cNvPr id="1" name="Group 401"/>
        <xdr:cNvGrpSpPr>
          <a:grpSpLocks/>
        </xdr:cNvGrpSpPr>
      </xdr:nvGrpSpPr>
      <xdr:grpSpPr>
        <a:xfrm>
          <a:off x="828675" y="762000"/>
          <a:ext cx="3238500" cy="666750"/>
          <a:chOff x="314" y="738"/>
          <a:chExt cx="326" cy="70"/>
        </a:xfrm>
        <a:solidFill>
          <a:srgbClr val="FFFFFF"/>
        </a:solidFill>
      </xdr:grpSpPr>
      <xdr:sp>
        <xdr:nvSpPr>
          <xdr:cNvPr id="2" name="Rectangle 402"/>
          <xdr:cNvSpPr>
            <a:spLocks/>
          </xdr:cNvSpPr>
        </xdr:nvSpPr>
        <xdr:spPr>
          <a:xfrm>
            <a:off x="314" y="744"/>
            <a:ext cx="1" cy="64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403"/>
          <xdr:cNvGrpSpPr>
            <a:grpSpLocks/>
          </xdr:cNvGrpSpPr>
        </xdr:nvGrpSpPr>
        <xdr:grpSpPr>
          <a:xfrm>
            <a:off x="320" y="738"/>
            <a:ext cx="320" cy="66"/>
            <a:chOff x="320" y="738"/>
            <a:chExt cx="320" cy="66"/>
          </a:xfrm>
          <a:solidFill>
            <a:srgbClr val="FFFFFF"/>
          </a:solidFill>
        </xdr:grpSpPr>
        <xdr:sp>
          <xdr:nvSpPr>
            <xdr:cNvPr id="4" name="Rectangle 404"/>
            <xdr:cNvSpPr>
              <a:spLocks/>
            </xdr:cNvSpPr>
          </xdr:nvSpPr>
          <xdr:spPr>
            <a:xfrm>
              <a:off x="320" y="738"/>
              <a:ext cx="247" cy="3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solidFill>
                    <a:srgbClr val="000000"/>
                  </a:solidFill>
                </a:rPr>
                <a:t>Administrative Evaluation             </a:t>
              </a:r>
            </a:p>
          </xdr:txBody>
        </xdr:sp>
        <xdr:sp>
          <xdr:nvSpPr>
            <xdr:cNvPr id="5" name="Rectangle 405"/>
            <xdr:cNvSpPr>
              <a:spLocks/>
            </xdr:cNvSpPr>
          </xdr:nvSpPr>
          <xdr:spPr>
            <a:xfrm>
              <a:off x="320" y="765"/>
              <a:ext cx="246" cy="3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solidFill>
                    <a:srgbClr val="000000"/>
                  </a:solidFill>
                </a:rPr>
                <a:t>June 2007 to June 2008</a:t>
              </a:r>
            </a:p>
          </xdr:txBody>
        </xdr:sp>
        <xdr:sp>
          <xdr:nvSpPr>
            <xdr:cNvPr id="6" name="Rectangle 406"/>
            <xdr:cNvSpPr>
              <a:spLocks/>
            </xdr:cNvSpPr>
          </xdr:nvSpPr>
          <xdr:spPr>
            <a:xfrm>
              <a:off x="353" y="800"/>
              <a:ext cx="287" cy="4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Rectangle 407"/>
            <xdr:cNvSpPr>
              <a:spLocks/>
            </xdr:cNvSpPr>
          </xdr:nvSpPr>
          <xdr:spPr>
            <a:xfrm>
              <a:off x="320" y="659"/>
              <a:ext cx="1" cy="86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Rectangle 408"/>
            <xdr:cNvSpPr>
              <a:spLocks/>
            </xdr:cNvSpPr>
          </xdr:nvSpPr>
          <xdr:spPr>
            <a:xfrm>
              <a:off x="320" y="659"/>
              <a:ext cx="1" cy="86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Rectangle 409"/>
            <xdr:cNvSpPr>
              <a:spLocks/>
            </xdr:cNvSpPr>
          </xdr:nvSpPr>
          <xdr:spPr>
            <a:xfrm>
              <a:off x="320" y="659"/>
              <a:ext cx="8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Rectangle 410"/>
            <xdr:cNvSpPr>
              <a:spLocks/>
            </xdr:cNvSpPr>
          </xdr:nvSpPr>
          <xdr:spPr>
            <a:xfrm>
              <a:off x="320" y="744"/>
              <a:ext cx="8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1" name="Picture 411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320" y="669"/>
              <a:ext cx="62" cy="5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4</xdr:row>
      <xdr:rowOff>123825</xdr:rowOff>
    </xdr:from>
    <xdr:to>
      <xdr:col>2</xdr:col>
      <xdr:colOff>733425</xdr:colOff>
      <xdr:row>8</xdr:row>
      <xdr:rowOff>133350</xdr:rowOff>
    </xdr:to>
    <xdr:grpSp>
      <xdr:nvGrpSpPr>
        <xdr:cNvPr id="1" name="Group 45"/>
        <xdr:cNvGrpSpPr>
          <a:grpSpLocks/>
        </xdr:cNvGrpSpPr>
      </xdr:nvGrpSpPr>
      <xdr:grpSpPr>
        <a:xfrm>
          <a:off x="809625" y="762000"/>
          <a:ext cx="3238500" cy="657225"/>
          <a:chOff x="314" y="738"/>
          <a:chExt cx="326" cy="70"/>
        </a:xfrm>
        <a:solidFill>
          <a:srgbClr val="FFFFFF"/>
        </a:solidFill>
      </xdr:grpSpPr>
      <xdr:sp>
        <xdr:nvSpPr>
          <xdr:cNvPr id="2" name="Rectangle 46"/>
          <xdr:cNvSpPr>
            <a:spLocks/>
          </xdr:cNvSpPr>
        </xdr:nvSpPr>
        <xdr:spPr>
          <a:xfrm>
            <a:off x="314" y="744"/>
            <a:ext cx="1" cy="64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47"/>
          <xdr:cNvGrpSpPr>
            <a:grpSpLocks/>
          </xdr:cNvGrpSpPr>
        </xdr:nvGrpSpPr>
        <xdr:grpSpPr>
          <a:xfrm>
            <a:off x="320" y="738"/>
            <a:ext cx="320" cy="66"/>
            <a:chOff x="320" y="738"/>
            <a:chExt cx="320" cy="66"/>
          </a:xfrm>
          <a:solidFill>
            <a:srgbClr val="FFFFFF"/>
          </a:solidFill>
        </xdr:grpSpPr>
        <xdr:sp>
          <xdr:nvSpPr>
            <xdr:cNvPr id="4" name="Rectangle 48"/>
            <xdr:cNvSpPr>
              <a:spLocks/>
            </xdr:cNvSpPr>
          </xdr:nvSpPr>
          <xdr:spPr>
            <a:xfrm>
              <a:off x="322" y="738"/>
              <a:ext cx="247" cy="3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solidFill>
                    <a:srgbClr val="000000"/>
                  </a:solidFill>
                </a:rPr>
                <a:t>Administrative Evaluation             </a:t>
              </a:r>
            </a:p>
          </xdr:txBody>
        </xdr:sp>
        <xdr:sp>
          <xdr:nvSpPr>
            <xdr:cNvPr id="5" name="Rectangle 49"/>
            <xdr:cNvSpPr>
              <a:spLocks/>
            </xdr:cNvSpPr>
          </xdr:nvSpPr>
          <xdr:spPr>
            <a:xfrm>
              <a:off x="320" y="766"/>
              <a:ext cx="246" cy="3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solidFill>
                    <a:srgbClr val="000000"/>
                  </a:solidFill>
                </a:rPr>
                <a:t>June 2007 to June 2008</a:t>
              </a:r>
            </a:p>
          </xdr:txBody>
        </xdr:sp>
        <xdr:sp>
          <xdr:nvSpPr>
            <xdr:cNvPr id="6" name="Rectangle 50"/>
            <xdr:cNvSpPr>
              <a:spLocks/>
            </xdr:cNvSpPr>
          </xdr:nvSpPr>
          <xdr:spPr>
            <a:xfrm>
              <a:off x="353" y="800"/>
              <a:ext cx="287" cy="4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Rectangle 51"/>
            <xdr:cNvSpPr>
              <a:spLocks/>
            </xdr:cNvSpPr>
          </xdr:nvSpPr>
          <xdr:spPr>
            <a:xfrm>
              <a:off x="320" y="659"/>
              <a:ext cx="1" cy="86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Rectangle 52"/>
            <xdr:cNvSpPr>
              <a:spLocks/>
            </xdr:cNvSpPr>
          </xdr:nvSpPr>
          <xdr:spPr>
            <a:xfrm>
              <a:off x="320" y="659"/>
              <a:ext cx="1" cy="86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Rectangle 53"/>
            <xdr:cNvSpPr>
              <a:spLocks/>
            </xdr:cNvSpPr>
          </xdr:nvSpPr>
          <xdr:spPr>
            <a:xfrm>
              <a:off x="320" y="659"/>
              <a:ext cx="8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Rectangle 54"/>
            <xdr:cNvSpPr>
              <a:spLocks/>
            </xdr:cNvSpPr>
          </xdr:nvSpPr>
          <xdr:spPr>
            <a:xfrm>
              <a:off x="320" y="744"/>
              <a:ext cx="8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1" name="Picture 55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320" y="669"/>
              <a:ext cx="62" cy="5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4</xdr:row>
      <xdr:rowOff>123825</xdr:rowOff>
    </xdr:from>
    <xdr:to>
      <xdr:col>3</xdr:col>
      <xdr:colOff>95250</xdr:colOff>
      <xdr:row>8</xdr:row>
      <xdr:rowOff>133350</xdr:rowOff>
    </xdr:to>
    <xdr:grpSp>
      <xdr:nvGrpSpPr>
        <xdr:cNvPr id="1" name="Group 45"/>
        <xdr:cNvGrpSpPr>
          <a:grpSpLocks/>
        </xdr:cNvGrpSpPr>
      </xdr:nvGrpSpPr>
      <xdr:grpSpPr>
        <a:xfrm>
          <a:off x="923925" y="771525"/>
          <a:ext cx="3657600" cy="657225"/>
          <a:chOff x="314" y="738"/>
          <a:chExt cx="326" cy="70"/>
        </a:xfrm>
        <a:solidFill>
          <a:srgbClr val="FFFFFF"/>
        </a:solidFill>
      </xdr:grpSpPr>
      <xdr:sp>
        <xdr:nvSpPr>
          <xdr:cNvPr id="2" name="Rectangle 46"/>
          <xdr:cNvSpPr>
            <a:spLocks/>
          </xdr:cNvSpPr>
        </xdr:nvSpPr>
        <xdr:spPr>
          <a:xfrm>
            <a:off x="314" y="744"/>
            <a:ext cx="1" cy="64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47"/>
          <xdr:cNvGrpSpPr>
            <a:grpSpLocks/>
          </xdr:cNvGrpSpPr>
        </xdr:nvGrpSpPr>
        <xdr:grpSpPr>
          <a:xfrm>
            <a:off x="320" y="738"/>
            <a:ext cx="320" cy="66"/>
            <a:chOff x="320" y="738"/>
            <a:chExt cx="320" cy="66"/>
          </a:xfrm>
          <a:solidFill>
            <a:srgbClr val="FFFFFF"/>
          </a:solidFill>
        </xdr:grpSpPr>
        <xdr:sp>
          <xdr:nvSpPr>
            <xdr:cNvPr id="4" name="Rectangle 48"/>
            <xdr:cNvSpPr>
              <a:spLocks/>
            </xdr:cNvSpPr>
          </xdr:nvSpPr>
          <xdr:spPr>
            <a:xfrm>
              <a:off x="323" y="738"/>
              <a:ext cx="218" cy="3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solidFill>
                    <a:srgbClr val="000000"/>
                  </a:solidFill>
                </a:rPr>
                <a:t>Administrative Evaluation             </a:t>
              </a:r>
            </a:p>
          </xdr:txBody>
        </xdr:sp>
        <xdr:sp>
          <xdr:nvSpPr>
            <xdr:cNvPr id="5" name="Rectangle 49"/>
            <xdr:cNvSpPr>
              <a:spLocks/>
            </xdr:cNvSpPr>
          </xdr:nvSpPr>
          <xdr:spPr>
            <a:xfrm>
              <a:off x="320" y="766"/>
              <a:ext cx="217" cy="3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solidFill>
                    <a:srgbClr val="000000"/>
                  </a:solidFill>
                </a:rPr>
                <a:t>June 2007 to June 2008</a:t>
              </a:r>
            </a:p>
          </xdr:txBody>
        </xdr:sp>
        <xdr:sp>
          <xdr:nvSpPr>
            <xdr:cNvPr id="6" name="Rectangle 50"/>
            <xdr:cNvSpPr>
              <a:spLocks/>
            </xdr:cNvSpPr>
          </xdr:nvSpPr>
          <xdr:spPr>
            <a:xfrm>
              <a:off x="353" y="800"/>
              <a:ext cx="287" cy="4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Rectangle 51"/>
            <xdr:cNvSpPr>
              <a:spLocks/>
            </xdr:cNvSpPr>
          </xdr:nvSpPr>
          <xdr:spPr>
            <a:xfrm>
              <a:off x="320" y="659"/>
              <a:ext cx="1" cy="86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Rectangle 52"/>
            <xdr:cNvSpPr>
              <a:spLocks/>
            </xdr:cNvSpPr>
          </xdr:nvSpPr>
          <xdr:spPr>
            <a:xfrm>
              <a:off x="320" y="659"/>
              <a:ext cx="1" cy="86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Rectangle 53"/>
            <xdr:cNvSpPr>
              <a:spLocks/>
            </xdr:cNvSpPr>
          </xdr:nvSpPr>
          <xdr:spPr>
            <a:xfrm>
              <a:off x="320" y="659"/>
              <a:ext cx="8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Rectangle 54"/>
            <xdr:cNvSpPr>
              <a:spLocks/>
            </xdr:cNvSpPr>
          </xdr:nvSpPr>
          <xdr:spPr>
            <a:xfrm>
              <a:off x="320" y="744"/>
              <a:ext cx="8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1" name="Picture 55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320" y="669"/>
              <a:ext cx="62" cy="5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7"/>
  <sheetViews>
    <sheetView workbookViewId="0" topLeftCell="A1">
      <selection activeCell="F28" sqref="F28"/>
    </sheetView>
  </sheetViews>
  <sheetFormatPr defaultColWidth="9.140625" defaultRowHeight="12.75"/>
  <cols>
    <col min="1" max="1" width="42.7109375" style="3" customWidth="1"/>
    <col min="2" max="2" width="10.28125" style="2" hidden="1" customWidth="1"/>
    <col min="3" max="3" width="11.140625" style="3" hidden="1" customWidth="1"/>
    <col min="4" max="4" width="15.421875" style="3" hidden="1" customWidth="1"/>
    <col min="5" max="5" width="13.8515625" style="3" customWidth="1"/>
    <col min="6" max="6" width="22.00390625" style="3" hidden="1" customWidth="1"/>
    <col min="7" max="7" width="11.7109375" style="3" hidden="1" customWidth="1"/>
    <col min="8" max="8" width="0.2890625" style="3" hidden="1" customWidth="1"/>
    <col min="9" max="12" width="11.7109375" style="3" hidden="1" customWidth="1"/>
    <col min="13" max="13" width="8.00390625" style="4" customWidth="1"/>
    <col min="14" max="14" width="8.28125" style="3" customWidth="1"/>
    <col min="15" max="15" width="11.00390625" style="3" customWidth="1"/>
    <col min="16" max="18" width="9.140625" style="3" customWidth="1"/>
    <col min="19" max="16384" width="9.140625" style="1" customWidth="1"/>
  </cols>
  <sheetData>
    <row r="1" ht="12">
      <c r="A1" s="1"/>
    </row>
    <row r="2" ht="12">
      <c r="E2" s="5" t="s">
        <v>192</v>
      </c>
    </row>
    <row r="3" spans="5:18" ht="12.75" thickBot="1">
      <c r="E3" s="5" t="s">
        <v>193</v>
      </c>
      <c r="R3" s="1"/>
    </row>
    <row r="4" spans="13:15" ht="13.5" thickBot="1">
      <c r="M4" s="6" t="s">
        <v>194</v>
      </c>
      <c r="N4" s="7"/>
      <c r="O4" s="8">
        <f>(85.7+92)/2</f>
        <v>88.85</v>
      </c>
    </row>
    <row r="6" spans="1:14" ht="12">
      <c r="A6" s="9" t="s">
        <v>1</v>
      </c>
      <c r="B6" s="10">
        <v>8</v>
      </c>
      <c r="C6" s="11">
        <v>9</v>
      </c>
      <c r="D6" s="11">
        <v>9</v>
      </c>
      <c r="E6" s="11">
        <v>10</v>
      </c>
      <c r="F6" s="11">
        <v>8</v>
      </c>
      <c r="G6" s="11">
        <v>8</v>
      </c>
      <c r="H6" s="11">
        <v>10</v>
      </c>
      <c r="I6" s="11">
        <v>9</v>
      </c>
      <c r="J6" s="11">
        <v>10</v>
      </c>
      <c r="K6" s="11">
        <v>10</v>
      </c>
      <c r="L6" s="11">
        <v>9</v>
      </c>
      <c r="M6" s="12">
        <v>104</v>
      </c>
      <c r="N6" s="13">
        <v>0.95</v>
      </c>
    </row>
    <row r="7" spans="1:18" s="16" customFormat="1" ht="12">
      <c r="A7" s="9" t="s">
        <v>2</v>
      </c>
      <c r="B7" s="10">
        <v>10</v>
      </c>
      <c r="C7" s="11">
        <v>10</v>
      </c>
      <c r="D7" s="11">
        <v>10</v>
      </c>
      <c r="E7" s="11">
        <v>9</v>
      </c>
      <c r="F7" s="11">
        <v>9</v>
      </c>
      <c r="G7" s="11">
        <v>9</v>
      </c>
      <c r="H7" s="11">
        <v>10</v>
      </c>
      <c r="I7" s="11">
        <v>9</v>
      </c>
      <c r="J7" s="11">
        <v>8</v>
      </c>
      <c r="K7" s="11">
        <v>10</v>
      </c>
      <c r="L7" s="11">
        <v>10</v>
      </c>
      <c r="M7" s="12">
        <f aca="true" t="shared" si="0" ref="M7:M23">SUM(B7:L7)</f>
        <v>104</v>
      </c>
      <c r="N7" s="13">
        <f aca="true" t="shared" si="1" ref="N7:N19">M7/110</f>
        <v>0.9454545454545454</v>
      </c>
      <c r="O7" s="14"/>
      <c r="P7" s="15"/>
      <c r="Q7" s="15"/>
      <c r="R7" s="15"/>
    </row>
    <row r="8" spans="1:18" s="16" customFormat="1" ht="12">
      <c r="A8" s="9" t="s">
        <v>3</v>
      </c>
      <c r="B8" s="10">
        <v>9</v>
      </c>
      <c r="C8" s="11">
        <v>9</v>
      </c>
      <c r="D8" s="11">
        <v>10</v>
      </c>
      <c r="E8" s="11">
        <v>9</v>
      </c>
      <c r="F8" s="11">
        <v>8</v>
      </c>
      <c r="G8" s="11">
        <v>8</v>
      </c>
      <c r="H8" s="11">
        <v>10</v>
      </c>
      <c r="I8" s="11">
        <v>10</v>
      </c>
      <c r="J8" s="11">
        <v>9</v>
      </c>
      <c r="K8" s="11">
        <v>10</v>
      </c>
      <c r="L8" s="11">
        <v>10</v>
      </c>
      <c r="M8" s="12">
        <f t="shared" si="0"/>
        <v>102</v>
      </c>
      <c r="N8" s="13">
        <f t="shared" si="1"/>
        <v>0.9272727272727272</v>
      </c>
      <c r="O8" s="14"/>
      <c r="P8" s="15"/>
      <c r="Q8" s="15"/>
      <c r="R8" s="15"/>
    </row>
    <row r="9" spans="1:18" s="16" customFormat="1" ht="12">
      <c r="A9" s="9" t="s">
        <v>4</v>
      </c>
      <c r="B9" s="10">
        <v>9</v>
      </c>
      <c r="C9" s="11">
        <v>9</v>
      </c>
      <c r="D9" s="11">
        <v>8</v>
      </c>
      <c r="E9" s="11">
        <v>7</v>
      </c>
      <c r="F9" s="11">
        <v>8</v>
      </c>
      <c r="G9" s="11">
        <v>8</v>
      </c>
      <c r="H9" s="11">
        <v>10</v>
      </c>
      <c r="I9" s="11">
        <v>10</v>
      </c>
      <c r="J9" s="11">
        <v>10</v>
      </c>
      <c r="K9" s="11">
        <v>10</v>
      </c>
      <c r="L9" s="11">
        <v>9</v>
      </c>
      <c r="M9" s="12">
        <f t="shared" si="0"/>
        <v>98</v>
      </c>
      <c r="N9" s="13">
        <f t="shared" si="1"/>
        <v>0.8909090909090909</v>
      </c>
      <c r="O9" s="14"/>
      <c r="P9" s="15"/>
      <c r="Q9" s="15"/>
      <c r="R9" s="15"/>
    </row>
    <row r="10" spans="1:18" s="16" customFormat="1" ht="12">
      <c r="A10" s="9" t="s">
        <v>5</v>
      </c>
      <c r="B10" s="10">
        <v>10</v>
      </c>
      <c r="C10" s="11">
        <v>10</v>
      </c>
      <c r="D10" s="11">
        <v>10</v>
      </c>
      <c r="E10" s="11">
        <v>8</v>
      </c>
      <c r="F10" s="11">
        <v>9</v>
      </c>
      <c r="G10" s="11">
        <v>10</v>
      </c>
      <c r="H10" s="11">
        <v>9</v>
      </c>
      <c r="I10" s="11">
        <v>10</v>
      </c>
      <c r="J10" s="11">
        <v>10</v>
      </c>
      <c r="K10" s="11">
        <v>10</v>
      </c>
      <c r="L10" s="11">
        <v>10</v>
      </c>
      <c r="M10" s="12">
        <f t="shared" si="0"/>
        <v>106</v>
      </c>
      <c r="N10" s="13">
        <f t="shared" si="1"/>
        <v>0.9636363636363636</v>
      </c>
      <c r="O10" s="14"/>
      <c r="P10" s="15"/>
      <c r="Q10" s="15"/>
      <c r="R10" s="15"/>
    </row>
    <row r="11" spans="1:18" s="16" customFormat="1" ht="12">
      <c r="A11" s="9" t="s">
        <v>6</v>
      </c>
      <c r="B11" s="10">
        <v>7</v>
      </c>
      <c r="C11" s="11">
        <v>9</v>
      </c>
      <c r="D11" s="11">
        <v>10</v>
      </c>
      <c r="E11" s="11">
        <v>8</v>
      </c>
      <c r="F11" s="11">
        <v>8</v>
      </c>
      <c r="G11" s="11">
        <v>8</v>
      </c>
      <c r="H11" s="11">
        <v>10</v>
      </c>
      <c r="I11" s="11">
        <v>10</v>
      </c>
      <c r="J11" s="11">
        <v>10</v>
      </c>
      <c r="K11" s="11">
        <v>10</v>
      </c>
      <c r="L11" s="11">
        <v>10</v>
      </c>
      <c r="M11" s="12">
        <f t="shared" si="0"/>
        <v>100</v>
      </c>
      <c r="N11" s="13">
        <f t="shared" si="1"/>
        <v>0.9090909090909091</v>
      </c>
      <c r="O11" s="14"/>
      <c r="P11" s="15"/>
      <c r="Q11" s="15"/>
      <c r="R11" s="15"/>
    </row>
    <row r="12" spans="1:18" s="16" customFormat="1" ht="12">
      <c r="A12" s="9" t="s">
        <v>7</v>
      </c>
      <c r="B12" s="10">
        <v>9</v>
      </c>
      <c r="C12" s="11">
        <v>8</v>
      </c>
      <c r="D12" s="11">
        <v>10</v>
      </c>
      <c r="E12" s="11">
        <v>9</v>
      </c>
      <c r="F12" s="11">
        <v>9</v>
      </c>
      <c r="G12" s="11">
        <v>8</v>
      </c>
      <c r="H12" s="11">
        <v>10</v>
      </c>
      <c r="I12" s="11">
        <v>10</v>
      </c>
      <c r="J12" s="11">
        <v>10</v>
      </c>
      <c r="K12" s="11">
        <v>10</v>
      </c>
      <c r="L12" s="11">
        <v>10</v>
      </c>
      <c r="M12" s="12">
        <f t="shared" si="0"/>
        <v>103</v>
      </c>
      <c r="N12" s="13">
        <f t="shared" si="1"/>
        <v>0.9363636363636364</v>
      </c>
      <c r="O12" s="14"/>
      <c r="P12" s="15"/>
      <c r="Q12" s="15"/>
      <c r="R12" s="15"/>
    </row>
    <row r="13" spans="1:18" s="16" customFormat="1" ht="12">
      <c r="A13" s="9" t="s">
        <v>8</v>
      </c>
      <c r="B13" s="10">
        <v>7</v>
      </c>
      <c r="C13" s="11">
        <v>8</v>
      </c>
      <c r="D13" s="11">
        <v>8</v>
      </c>
      <c r="E13" s="11">
        <v>8</v>
      </c>
      <c r="F13" s="11">
        <v>8</v>
      </c>
      <c r="G13" s="11">
        <v>7</v>
      </c>
      <c r="H13" s="11">
        <v>9</v>
      </c>
      <c r="I13" s="11">
        <v>8</v>
      </c>
      <c r="J13" s="11">
        <v>8</v>
      </c>
      <c r="K13" s="11">
        <v>10</v>
      </c>
      <c r="L13" s="11">
        <v>9</v>
      </c>
      <c r="M13" s="12">
        <f t="shared" si="0"/>
        <v>90</v>
      </c>
      <c r="N13" s="13">
        <f t="shared" si="1"/>
        <v>0.8181818181818182</v>
      </c>
      <c r="O13" s="14"/>
      <c r="P13" s="15"/>
      <c r="Q13" s="15"/>
      <c r="R13" s="15"/>
    </row>
    <row r="14" spans="1:18" s="16" customFormat="1" ht="12">
      <c r="A14" s="9" t="s">
        <v>9</v>
      </c>
      <c r="B14" s="10">
        <v>9</v>
      </c>
      <c r="C14" s="11">
        <v>9</v>
      </c>
      <c r="D14" s="11">
        <v>10</v>
      </c>
      <c r="E14" s="11">
        <v>9</v>
      </c>
      <c r="F14" s="11">
        <v>9</v>
      </c>
      <c r="G14" s="11">
        <v>9</v>
      </c>
      <c r="H14" s="11">
        <v>10</v>
      </c>
      <c r="I14" s="11">
        <v>10</v>
      </c>
      <c r="J14" s="11">
        <v>10</v>
      </c>
      <c r="K14" s="11">
        <v>10</v>
      </c>
      <c r="L14" s="11">
        <v>10</v>
      </c>
      <c r="M14" s="12">
        <f t="shared" si="0"/>
        <v>105</v>
      </c>
      <c r="N14" s="13">
        <f t="shared" si="1"/>
        <v>0.9545454545454546</v>
      </c>
      <c r="O14" s="14"/>
      <c r="P14" s="15"/>
      <c r="Q14" s="15"/>
      <c r="R14" s="15"/>
    </row>
    <row r="15" spans="1:18" s="16" customFormat="1" ht="12">
      <c r="A15" s="9" t="s">
        <v>10</v>
      </c>
      <c r="B15" s="10">
        <v>8</v>
      </c>
      <c r="C15" s="11">
        <v>8</v>
      </c>
      <c r="D15" s="11">
        <v>10</v>
      </c>
      <c r="E15" s="11">
        <v>7</v>
      </c>
      <c r="F15" s="11">
        <v>8</v>
      </c>
      <c r="G15" s="11">
        <v>7</v>
      </c>
      <c r="H15" s="11">
        <v>10</v>
      </c>
      <c r="I15" s="11">
        <v>9</v>
      </c>
      <c r="J15" s="11">
        <v>8</v>
      </c>
      <c r="K15" s="11">
        <v>10</v>
      </c>
      <c r="L15" s="11">
        <v>10</v>
      </c>
      <c r="M15" s="12">
        <f t="shared" si="0"/>
        <v>95</v>
      </c>
      <c r="N15" s="13">
        <f t="shared" si="1"/>
        <v>0.8636363636363636</v>
      </c>
      <c r="O15" s="14"/>
      <c r="P15" s="15"/>
      <c r="Q15" s="15"/>
      <c r="R15" s="15"/>
    </row>
    <row r="16" spans="1:18" s="16" customFormat="1" ht="12">
      <c r="A16" s="9" t="s">
        <v>11</v>
      </c>
      <c r="B16" s="10">
        <v>9</v>
      </c>
      <c r="C16" s="11">
        <v>9</v>
      </c>
      <c r="D16" s="11">
        <v>10</v>
      </c>
      <c r="E16" s="11">
        <v>8</v>
      </c>
      <c r="F16" s="11">
        <v>8</v>
      </c>
      <c r="G16" s="11">
        <v>8</v>
      </c>
      <c r="H16" s="11">
        <v>10</v>
      </c>
      <c r="I16" s="11">
        <v>8</v>
      </c>
      <c r="J16" s="11">
        <v>9</v>
      </c>
      <c r="K16" s="11">
        <v>10</v>
      </c>
      <c r="L16" s="11">
        <v>10</v>
      </c>
      <c r="M16" s="12">
        <f t="shared" si="0"/>
        <v>99</v>
      </c>
      <c r="N16" s="13">
        <f t="shared" si="1"/>
        <v>0.9</v>
      </c>
      <c r="O16" s="14"/>
      <c r="P16" s="15"/>
      <c r="Q16" s="15"/>
      <c r="R16" s="15"/>
    </row>
    <row r="17" spans="1:18" s="16" customFormat="1" ht="12">
      <c r="A17" s="9" t="s">
        <v>12</v>
      </c>
      <c r="B17" s="10">
        <v>10</v>
      </c>
      <c r="C17" s="11">
        <v>10</v>
      </c>
      <c r="D17" s="11">
        <v>9</v>
      </c>
      <c r="E17" s="11">
        <v>10</v>
      </c>
      <c r="F17" s="11">
        <v>10</v>
      </c>
      <c r="G17" s="11">
        <v>10</v>
      </c>
      <c r="H17" s="11">
        <v>10</v>
      </c>
      <c r="I17" s="11">
        <v>10</v>
      </c>
      <c r="J17" s="11">
        <v>10</v>
      </c>
      <c r="K17" s="11">
        <v>10</v>
      </c>
      <c r="L17" s="11">
        <v>10</v>
      </c>
      <c r="M17" s="12">
        <f t="shared" si="0"/>
        <v>109</v>
      </c>
      <c r="N17" s="13">
        <f t="shared" si="1"/>
        <v>0.990909090909091</v>
      </c>
      <c r="O17" s="14"/>
      <c r="P17" s="15"/>
      <c r="Q17" s="15"/>
      <c r="R17" s="15"/>
    </row>
    <row r="18" spans="1:18" s="16" customFormat="1" ht="12">
      <c r="A18" s="9" t="s">
        <v>13</v>
      </c>
      <c r="B18" s="10">
        <v>8</v>
      </c>
      <c r="C18" s="11">
        <v>9</v>
      </c>
      <c r="D18" s="11">
        <v>9</v>
      </c>
      <c r="E18" s="11">
        <v>8</v>
      </c>
      <c r="F18" s="11">
        <v>8</v>
      </c>
      <c r="G18" s="11">
        <v>8</v>
      </c>
      <c r="H18" s="11">
        <v>9</v>
      </c>
      <c r="I18" s="11">
        <v>10</v>
      </c>
      <c r="J18" s="11">
        <v>8</v>
      </c>
      <c r="K18" s="11">
        <v>10</v>
      </c>
      <c r="L18" s="11">
        <v>10</v>
      </c>
      <c r="M18" s="12">
        <f t="shared" si="0"/>
        <v>97</v>
      </c>
      <c r="N18" s="13">
        <f t="shared" si="1"/>
        <v>0.8818181818181818</v>
      </c>
      <c r="O18" s="14"/>
      <c r="P18" s="15"/>
      <c r="Q18" s="15"/>
      <c r="R18" s="15"/>
    </row>
    <row r="19" spans="1:18" s="16" customFormat="1" ht="12">
      <c r="A19" s="9" t="s">
        <v>14</v>
      </c>
      <c r="B19" s="10">
        <v>7</v>
      </c>
      <c r="C19" s="11">
        <v>8</v>
      </c>
      <c r="D19" s="11">
        <v>8</v>
      </c>
      <c r="E19" s="11">
        <v>7</v>
      </c>
      <c r="F19" s="11">
        <v>8</v>
      </c>
      <c r="G19" s="11">
        <v>8</v>
      </c>
      <c r="H19" s="11">
        <v>8</v>
      </c>
      <c r="I19" s="11">
        <v>3</v>
      </c>
      <c r="J19" s="11">
        <v>6</v>
      </c>
      <c r="K19" s="11">
        <v>9</v>
      </c>
      <c r="L19" s="11">
        <v>10</v>
      </c>
      <c r="M19" s="12">
        <f t="shared" si="0"/>
        <v>82</v>
      </c>
      <c r="N19" s="13">
        <f t="shared" si="1"/>
        <v>0.7454545454545455</v>
      </c>
      <c r="O19" s="14"/>
      <c r="P19" s="15"/>
      <c r="Q19" s="15"/>
      <c r="R19" s="15"/>
    </row>
    <row r="20" spans="1:15" ht="12">
      <c r="A20" s="9" t="s">
        <v>15</v>
      </c>
      <c r="B20" s="10">
        <v>9</v>
      </c>
      <c r="C20" s="11">
        <v>9</v>
      </c>
      <c r="D20" s="11">
        <v>9</v>
      </c>
      <c r="E20" s="11">
        <v>8</v>
      </c>
      <c r="F20" s="11">
        <v>9</v>
      </c>
      <c r="G20" s="11">
        <v>8</v>
      </c>
      <c r="H20" s="11">
        <v>8</v>
      </c>
      <c r="I20" s="11">
        <v>9</v>
      </c>
      <c r="J20" s="11">
        <v>8</v>
      </c>
      <c r="K20" s="11">
        <v>9</v>
      </c>
      <c r="L20" s="11">
        <v>9</v>
      </c>
      <c r="M20" s="12">
        <f t="shared" si="0"/>
        <v>95</v>
      </c>
      <c r="N20" s="13">
        <f>M20/110</f>
        <v>0.8636363636363636</v>
      </c>
      <c r="O20" s="14"/>
    </row>
    <row r="21" spans="1:18" s="16" customFormat="1" ht="12">
      <c r="A21" s="9" t="s">
        <v>16</v>
      </c>
      <c r="B21" s="10">
        <v>9</v>
      </c>
      <c r="C21" s="11">
        <v>9</v>
      </c>
      <c r="D21" s="11">
        <v>9</v>
      </c>
      <c r="E21" s="11">
        <v>8</v>
      </c>
      <c r="F21" s="11">
        <v>9</v>
      </c>
      <c r="G21" s="11">
        <v>8</v>
      </c>
      <c r="H21" s="11">
        <v>8</v>
      </c>
      <c r="I21" s="11">
        <v>9</v>
      </c>
      <c r="J21" s="11">
        <v>8</v>
      </c>
      <c r="K21" s="11">
        <v>9</v>
      </c>
      <c r="L21" s="11">
        <v>9</v>
      </c>
      <c r="M21" s="12">
        <f t="shared" si="0"/>
        <v>95</v>
      </c>
      <c r="N21" s="13">
        <f>M21/110</f>
        <v>0.8636363636363636</v>
      </c>
      <c r="O21" s="1"/>
      <c r="P21" s="15"/>
      <c r="Q21" s="15"/>
      <c r="R21" s="15"/>
    </row>
    <row r="22" spans="1:15" ht="12">
      <c r="A22" s="9" t="s">
        <v>17</v>
      </c>
      <c r="B22" s="10">
        <v>8</v>
      </c>
      <c r="C22" s="11">
        <v>6</v>
      </c>
      <c r="D22" s="11">
        <v>8</v>
      </c>
      <c r="E22" s="11">
        <v>8</v>
      </c>
      <c r="F22" s="11">
        <v>8</v>
      </c>
      <c r="G22" s="11">
        <v>8</v>
      </c>
      <c r="H22" s="11">
        <v>8</v>
      </c>
      <c r="I22" s="11">
        <v>8</v>
      </c>
      <c r="J22" s="11">
        <v>8</v>
      </c>
      <c r="K22" s="11">
        <v>10</v>
      </c>
      <c r="L22" s="11">
        <v>10</v>
      </c>
      <c r="M22" s="17">
        <f t="shared" si="0"/>
        <v>90</v>
      </c>
      <c r="N22" s="18">
        <f>M22/110</f>
        <v>0.8181818181818182</v>
      </c>
      <c r="O22" s="16"/>
    </row>
    <row r="23" spans="1:18" s="16" customFormat="1" ht="12">
      <c r="A23" s="9" t="s">
        <v>18</v>
      </c>
      <c r="B23" s="10">
        <v>9</v>
      </c>
      <c r="C23" s="11">
        <v>10</v>
      </c>
      <c r="D23" s="11">
        <v>9</v>
      </c>
      <c r="E23" s="11">
        <v>8</v>
      </c>
      <c r="F23" s="11">
        <v>9</v>
      </c>
      <c r="G23" s="11">
        <v>8</v>
      </c>
      <c r="H23" s="11">
        <v>10</v>
      </c>
      <c r="I23" s="11">
        <v>9</v>
      </c>
      <c r="J23" s="11">
        <v>9</v>
      </c>
      <c r="K23" s="11">
        <v>8</v>
      </c>
      <c r="L23" s="11">
        <v>10</v>
      </c>
      <c r="M23" s="17">
        <f t="shared" si="0"/>
        <v>99</v>
      </c>
      <c r="N23" s="18">
        <f>M23/110</f>
        <v>0.9</v>
      </c>
      <c r="O23" s="14"/>
      <c r="P23" s="15"/>
      <c r="Q23" s="15"/>
      <c r="R23" s="15"/>
    </row>
    <row r="24" spans="5:15" ht="12">
      <c r="E24" s="15"/>
      <c r="F24" s="15"/>
      <c r="G24" s="15"/>
      <c r="H24" s="15"/>
      <c r="I24" s="15"/>
      <c r="J24" s="15"/>
      <c r="K24" s="15"/>
      <c r="L24" s="15"/>
      <c r="M24" s="4">
        <f>COUNTA(M6:M23)-1</f>
        <v>17</v>
      </c>
      <c r="N24" s="18">
        <f>SUM(N6:N22)</f>
        <v>15.222727272727274</v>
      </c>
      <c r="O24" s="14"/>
    </row>
    <row r="25" spans="5:15" ht="12">
      <c r="E25" s="19"/>
      <c r="L25" s="20">
        <f>N24/M24*100</f>
        <v>89.54545454545455</v>
      </c>
      <c r="M25" s="1"/>
      <c r="N25" s="1"/>
      <c r="O25" s="21">
        <f>N24/M24</f>
        <v>0.8954545454545455</v>
      </c>
    </row>
    <row r="26" spans="1:18" ht="12">
      <c r="A26" s="9" t="s">
        <v>19</v>
      </c>
      <c r="B26" s="11">
        <v>52</v>
      </c>
      <c r="C26" s="11">
        <v>20</v>
      </c>
      <c r="D26" s="11">
        <v>20</v>
      </c>
      <c r="E26" s="11">
        <f aca="true" t="shared" si="2" ref="E26:E64">SUM(B26:D26)</f>
        <v>92</v>
      </c>
      <c r="L26" s="4"/>
      <c r="M26" s="3"/>
      <c r="R26" s="1"/>
    </row>
    <row r="27" spans="1:18" ht="12">
      <c r="A27" s="22" t="s">
        <v>20</v>
      </c>
      <c r="B27" s="23">
        <v>60</v>
      </c>
      <c r="C27" s="23">
        <v>20</v>
      </c>
      <c r="D27" s="23">
        <v>20</v>
      </c>
      <c r="E27" s="11">
        <f t="shared" si="2"/>
        <v>100</v>
      </c>
      <c r="L27" s="4"/>
      <c r="M27" s="3"/>
      <c r="R27" s="1"/>
    </row>
    <row r="28" spans="1:18" ht="12">
      <c r="A28" s="9" t="s">
        <v>21</v>
      </c>
      <c r="B28" s="23">
        <v>36</v>
      </c>
      <c r="C28" s="23">
        <v>5</v>
      </c>
      <c r="D28" s="23">
        <v>20</v>
      </c>
      <c r="E28" s="23">
        <f>SUM(B28:D28)</f>
        <v>61</v>
      </c>
      <c r="F28" s="22" t="s">
        <v>22</v>
      </c>
      <c r="G28" s="14"/>
      <c r="H28" s="18"/>
      <c r="L28" s="1"/>
      <c r="M28" s="1"/>
      <c r="N28" s="24"/>
      <c r="P28" s="1"/>
      <c r="Q28" s="1"/>
      <c r="R28" s="1"/>
    </row>
    <row r="29" spans="1:18" ht="12">
      <c r="A29" s="22" t="s">
        <v>23</v>
      </c>
      <c r="B29" s="23">
        <v>56</v>
      </c>
      <c r="C29" s="23">
        <v>20</v>
      </c>
      <c r="D29" s="23">
        <v>20</v>
      </c>
      <c r="E29" s="11">
        <f t="shared" si="2"/>
        <v>96</v>
      </c>
      <c r="L29" s="4"/>
      <c r="M29" s="3"/>
      <c r="O29" s="1"/>
      <c r="R29" s="1"/>
    </row>
    <row r="30" spans="1:18" ht="12">
      <c r="A30" s="22" t="s">
        <v>24</v>
      </c>
      <c r="B30" s="23">
        <v>60</v>
      </c>
      <c r="C30" s="23">
        <v>20</v>
      </c>
      <c r="D30" s="23">
        <v>20</v>
      </c>
      <c r="E30" s="11">
        <f t="shared" si="2"/>
        <v>100</v>
      </c>
      <c r="L30" s="4"/>
      <c r="M30" s="3"/>
      <c r="R30" s="1"/>
    </row>
    <row r="31" spans="1:18" ht="12">
      <c r="A31" s="22" t="s">
        <v>25</v>
      </c>
      <c r="B31" s="23">
        <v>52</v>
      </c>
      <c r="C31" s="23">
        <v>20</v>
      </c>
      <c r="D31" s="23">
        <v>20</v>
      </c>
      <c r="E31" s="11">
        <f t="shared" si="2"/>
        <v>92</v>
      </c>
      <c r="M31" s="1"/>
      <c r="N31" s="1"/>
      <c r="R31" s="1"/>
    </row>
    <row r="32" spans="1:18" ht="12">
      <c r="A32" s="22" t="s">
        <v>26</v>
      </c>
      <c r="B32" s="23">
        <v>60</v>
      </c>
      <c r="C32" s="23">
        <v>20</v>
      </c>
      <c r="D32" s="23">
        <v>20</v>
      </c>
      <c r="E32" s="11">
        <f t="shared" si="2"/>
        <v>100</v>
      </c>
      <c r="L32" s="4"/>
      <c r="M32" s="3"/>
      <c r="O32" s="1"/>
      <c r="R32" s="1"/>
    </row>
    <row r="33" spans="1:18" ht="12">
      <c r="A33" s="9" t="s">
        <v>27</v>
      </c>
      <c r="B33" s="11">
        <v>56</v>
      </c>
      <c r="C33" s="11">
        <v>15</v>
      </c>
      <c r="D33" s="11">
        <v>20</v>
      </c>
      <c r="E33" s="11">
        <f t="shared" si="2"/>
        <v>91</v>
      </c>
      <c r="L33" s="4"/>
      <c r="M33" s="3"/>
      <c r="R33" s="1"/>
    </row>
    <row r="34" spans="1:18" ht="12">
      <c r="A34" s="9" t="s">
        <v>28</v>
      </c>
      <c r="B34" s="11">
        <v>56</v>
      </c>
      <c r="C34" s="11">
        <v>20</v>
      </c>
      <c r="D34" s="11">
        <v>20</v>
      </c>
      <c r="E34" s="11">
        <f t="shared" si="2"/>
        <v>96</v>
      </c>
      <c r="L34" s="4"/>
      <c r="M34" s="3"/>
      <c r="R34" s="1"/>
    </row>
    <row r="35" spans="1:18" ht="12">
      <c r="A35" s="9" t="s">
        <v>29</v>
      </c>
      <c r="B35" s="11">
        <v>52</v>
      </c>
      <c r="C35" s="11">
        <v>15</v>
      </c>
      <c r="D35" s="11">
        <v>20</v>
      </c>
      <c r="E35" s="11">
        <f t="shared" si="2"/>
        <v>87</v>
      </c>
      <c r="L35" s="4"/>
      <c r="M35" s="3"/>
      <c r="R35" s="1"/>
    </row>
    <row r="36" spans="1:18" ht="12">
      <c r="A36" s="9" t="s">
        <v>30</v>
      </c>
      <c r="B36" s="11">
        <v>52</v>
      </c>
      <c r="C36" s="11">
        <v>15</v>
      </c>
      <c r="D36" s="11">
        <v>20</v>
      </c>
      <c r="E36" s="11">
        <f t="shared" si="2"/>
        <v>87</v>
      </c>
      <c r="L36" s="4"/>
      <c r="M36" s="3"/>
      <c r="R36" s="1"/>
    </row>
    <row r="37" spans="1:18" ht="12">
      <c r="A37" s="9" t="s">
        <v>31</v>
      </c>
      <c r="B37" s="11">
        <v>52</v>
      </c>
      <c r="C37" s="11">
        <v>20</v>
      </c>
      <c r="D37" s="11">
        <v>20</v>
      </c>
      <c r="E37" s="11">
        <f t="shared" si="2"/>
        <v>92</v>
      </c>
      <c r="L37" s="4"/>
      <c r="M37" s="3"/>
      <c r="R37" s="1"/>
    </row>
    <row r="38" spans="1:18" ht="12">
      <c r="A38" s="9" t="s">
        <v>32</v>
      </c>
      <c r="B38" s="11">
        <v>52</v>
      </c>
      <c r="C38" s="11">
        <v>20</v>
      </c>
      <c r="D38" s="11">
        <v>20</v>
      </c>
      <c r="E38" s="11">
        <f t="shared" si="2"/>
        <v>92</v>
      </c>
      <c r="L38" s="4"/>
      <c r="M38" s="3"/>
      <c r="R38" s="1"/>
    </row>
    <row r="39" spans="1:18" ht="12">
      <c r="A39" s="9" t="s">
        <v>33</v>
      </c>
      <c r="B39" s="11">
        <v>56</v>
      </c>
      <c r="C39" s="11">
        <v>20</v>
      </c>
      <c r="D39" s="11">
        <v>20</v>
      </c>
      <c r="E39" s="11">
        <f t="shared" si="2"/>
        <v>96</v>
      </c>
      <c r="L39" s="4"/>
      <c r="M39" s="3"/>
      <c r="R39" s="1"/>
    </row>
    <row r="40" spans="1:18" ht="12">
      <c r="A40" s="9" t="s">
        <v>34</v>
      </c>
      <c r="B40" s="11">
        <v>52</v>
      </c>
      <c r="C40" s="11">
        <v>20</v>
      </c>
      <c r="D40" s="11">
        <v>20</v>
      </c>
      <c r="E40" s="11">
        <f t="shared" si="2"/>
        <v>92</v>
      </c>
      <c r="L40" s="4"/>
      <c r="M40" s="3"/>
      <c r="R40" s="1"/>
    </row>
    <row r="41" spans="1:18" ht="12">
      <c r="A41" s="22" t="s">
        <v>35</v>
      </c>
      <c r="B41" s="23">
        <v>44</v>
      </c>
      <c r="C41" s="23">
        <v>20</v>
      </c>
      <c r="D41" s="23">
        <v>18</v>
      </c>
      <c r="E41" s="11">
        <f t="shared" si="2"/>
        <v>82</v>
      </c>
      <c r="L41" s="4"/>
      <c r="M41" s="3"/>
      <c r="R41" s="1"/>
    </row>
    <row r="42" spans="1:18" ht="12">
      <c r="A42" s="22" t="s">
        <v>36</v>
      </c>
      <c r="B42" s="23">
        <v>60</v>
      </c>
      <c r="C42" s="23">
        <v>20</v>
      </c>
      <c r="D42" s="23">
        <v>20</v>
      </c>
      <c r="E42" s="11">
        <f t="shared" si="2"/>
        <v>100</v>
      </c>
      <c r="L42" s="4"/>
      <c r="M42" s="3"/>
      <c r="R42" s="1"/>
    </row>
    <row r="43" spans="1:18" ht="12">
      <c r="A43" s="22" t="s">
        <v>37</v>
      </c>
      <c r="B43" s="23">
        <v>60</v>
      </c>
      <c r="C43" s="23">
        <v>20</v>
      </c>
      <c r="D43" s="23">
        <v>20</v>
      </c>
      <c r="E43" s="11">
        <f t="shared" si="2"/>
        <v>100</v>
      </c>
      <c r="L43" s="4"/>
      <c r="M43" s="3"/>
      <c r="R43" s="1"/>
    </row>
    <row r="44" spans="1:18" ht="12">
      <c r="A44" s="22" t="s">
        <v>38</v>
      </c>
      <c r="B44" s="23">
        <v>60</v>
      </c>
      <c r="C44" s="23">
        <v>20</v>
      </c>
      <c r="D44" s="23">
        <v>20</v>
      </c>
      <c r="E44" s="11">
        <f t="shared" si="2"/>
        <v>100</v>
      </c>
      <c r="L44" s="4"/>
      <c r="M44" s="3"/>
      <c r="R44" s="1"/>
    </row>
    <row r="45" spans="1:18" ht="12">
      <c r="A45" s="22" t="s">
        <v>39</v>
      </c>
      <c r="B45" s="11">
        <v>44</v>
      </c>
      <c r="C45" s="11">
        <v>15</v>
      </c>
      <c r="D45" s="11">
        <v>18</v>
      </c>
      <c r="E45" s="11">
        <f t="shared" si="2"/>
        <v>77</v>
      </c>
      <c r="L45" s="4"/>
      <c r="M45" s="3"/>
      <c r="R45" s="1"/>
    </row>
    <row r="46" spans="1:18" ht="12">
      <c r="A46" s="22" t="s">
        <v>40</v>
      </c>
      <c r="B46" s="23">
        <v>60</v>
      </c>
      <c r="C46" s="23">
        <v>20</v>
      </c>
      <c r="D46" s="23">
        <v>20</v>
      </c>
      <c r="E46" s="11">
        <f t="shared" si="2"/>
        <v>100</v>
      </c>
      <c r="L46" s="4"/>
      <c r="M46" s="3"/>
      <c r="R46" s="1"/>
    </row>
    <row r="47" spans="1:18" ht="12">
      <c r="A47" s="22" t="s">
        <v>41</v>
      </c>
      <c r="B47" s="11">
        <v>60</v>
      </c>
      <c r="C47" s="11">
        <v>20</v>
      </c>
      <c r="D47" s="11">
        <v>20</v>
      </c>
      <c r="E47" s="11">
        <f t="shared" si="2"/>
        <v>100</v>
      </c>
      <c r="L47" s="4"/>
      <c r="M47" s="3"/>
      <c r="R47" s="1"/>
    </row>
    <row r="48" spans="1:18" ht="12">
      <c r="A48" s="22" t="s">
        <v>42</v>
      </c>
      <c r="B48" s="23">
        <v>60</v>
      </c>
      <c r="C48" s="23">
        <v>20</v>
      </c>
      <c r="D48" s="23">
        <v>20</v>
      </c>
      <c r="E48" s="11">
        <f t="shared" si="2"/>
        <v>100</v>
      </c>
      <c r="L48" s="4"/>
      <c r="M48" s="3"/>
      <c r="R48" s="1"/>
    </row>
    <row r="49" spans="1:18" ht="12">
      <c r="A49" s="22" t="s">
        <v>43</v>
      </c>
      <c r="B49" s="23">
        <v>60</v>
      </c>
      <c r="C49" s="23">
        <v>20</v>
      </c>
      <c r="D49" s="23">
        <v>20</v>
      </c>
      <c r="E49" s="11">
        <f t="shared" si="2"/>
        <v>100</v>
      </c>
      <c r="L49" s="4"/>
      <c r="M49" s="3"/>
      <c r="R49" s="1"/>
    </row>
    <row r="50" spans="1:18" ht="12">
      <c r="A50" s="22" t="s">
        <v>44</v>
      </c>
      <c r="B50" s="23">
        <v>56</v>
      </c>
      <c r="C50" s="23">
        <v>20</v>
      </c>
      <c r="D50" s="23">
        <v>20</v>
      </c>
      <c r="E50" s="11">
        <f t="shared" si="2"/>
        <v>96</v>
      </c>
      <c r="L50" s="4"/>
      <c r="M50" s="3"/>
      <c r="R50" s="1"/>
    </row>
    <row r="51" spans="1:18" ht="12">
      <c r="A51" s="22" t="s">
        <v>45</v>
      </c>
      <c r="B51" s="23">
        <v>60</v>
      </c>
      <c r="C51" s="23">
        <v>20</v>
      </c>
      <c r="D51" s="23">
        <v>20</v>
      </c>
      <c r="E51" s="11">
        <f t="shared" si="2"/>
        <v>100</v>
      </c>
      <c r="L51" s="4"/>
      <c r="M51" s="3"/>
      <c r="R51" s="1"/>
    </row>
    <row r="52" spans="1:18" ht="12">
      <c r="A52" s="22" t="s">
        <v>46</v>
      </c>
      <c r="B52" s="23">
        <v>60</v>
      </c>
      <c r="C52" s="23">
        <v>20</v>
      </c>
      <c r="D52" s="23">
        <v>20</v>
      </c>
      <c r="E52" s="11">
        <f t="shared" si="2"/>
        <v>100</v>
      </c>
      <c r="L52" s="4"/>
      <c r="M52" s="3"/>
      <c r="R52" s="1"/>
    </row>
    <row r="53" spans="1:18" ht="12">
      <c r="A53" s="22" t="s">
        <v>47</v>
      </c>
      <c r="B53" s="23">
        <v>60</v>
      </c>
      <c r="C53" s="23">
        <v>20</v>
      </c>
      <c r="D53" s="23">
        <v>20</v>
      </c>
      <c r="E53" s="11">
        <f t="shared" si="2"/>
        <v>100</v>
      </c>
      <c r="L53" s="4"/>
      <c r="M53" s="3"/>
      <c r="R53" s="1"/>
    </row>
    <row r="54" spans="1:18" ht="12">
      <c r="A54" s="22" t="s">
        <v>48</v>
      </c>
      <c r="B54" s="23">
        <v>34</v>
      </c>
      <c r="C54" s="23">
        <v>20</v>
      </c>
      <c r="D54" s="23">
        <v>20</v>
      </c>
      <c r="E54" s="11">
        <f t="shared" si="2"/>
        <v>74</v>
      </c>
      <c r="L54" s="4"/>
      <c r="M54" s="3"/>
      <c r="R54" s="1"/>
    </row>
    <row r="55" spans="1:18" ht="12">
      <c r="A55" s="22" t="s">
        <v>49</v>
      </c>
      <c r="B55" s="23">
        <v>60</v>
      </c>
      <c r="C55" s="23">
        <v>20</v>
      </c>
      <c r="D55" s="23">
        <v>20</v>
      </c>
      <c r="E55" s="11">
        <f t="shared" si="2"/>
        <v>100</v>
      </c>
      <c r="L55" s="4"/>
      <c r="M55" s="3"/>
      <c r="R55" s="1"/>
    </row>
    <row r="56" spans="1:18" ht="12">
      <c r="A56" s="25" t="s">
        <v>50</v>
      </c>
      <c r="B56" s="23">
        <v>60</v>
      </c>
      <c r="C56" s="23">
        <v>20</v>
      </c>
      <c r="D56" s="23">
        <v>20</v>
      </c>
      <c r="E56" s="11">
        <f t="shared" si="2"/>
        <v>100</v>
      </c>
      <c r="L56" s="4"/>
      <c r="M56" s="3"/>
      <c r="R56" s="1"/>
    </row>
    <row r="57" spans="1:18" ht="12">
      <c r="A57" s="25" t="s">
        <v>51</v>
      </c>
      <c r="B57" s="23">
        <v>40</v>
      </c>
      <c r="C57" s="23">
        <v>20</v>
      </c>
      <c r="D57" s="23">
        <v>20</v>
      </c>
      <c r="E57" s="11">
        <f t="shared" si="2"/>
        <v>80</v>
      </c>
      <c r="L57" s="4"/>
      <c r="M57" s="3"/>
      <c r="R57" s="1"/>
    </row>
    <row r="58" spans="1:18" ht="12">
      <c r="A58" s="22" t="s">
        <v>52</v>
      </c>
      <c r="B58" s="23">
        <v>60</v>
      </c>
      <c r="C58" s="23">
        <v>20</v>
      </c>
      <c r="D58" s="23">
        <v>20</v>
      </c>
      <c r="E58" s="11">
        <f t="shared" si="2"/>
        <v>100</v>
      </c>
      <c r="L58" s="4"/>
      <c r="M58" s="3"/>
      <c r="R58" s="1"/>
    </row>
    <row r="59" spans="1:18" ht="12">
      <c r="A59" s="22" t="s">
        <v>53</v>
      </c>
      <c r="B59" s="23">
        <v>56</v>
      </c>
      <c r="C59" s="23">
        <v>20</v>
      </c>
      <c r="D59" s="23">
        <v>20</v>
      </c>
      <c r="E59" s="11">
        <f t="shared" si="2"/>
        <v>96</v>
      </c>
      <c r="L59" s="4"/>
      <c r="M59" s="3"/>
      <c r="R59" s="1"/>
    </row>
    <row r="60" spans="1:18" ht="12">
      <c r="A60" s="22" t="s">
        <v>54</v>
      </c>
      <c r="B60" s="23">
        <v>52</v>
      </c>
      <c r="C60" s="23">
        <v>20</v>
      </c>
      <c r="D60" s="23">
        <v>20</v>
      </c>
      <c r="E60" s="11">
        <f t="shared" si="2"/>
        <v>92</v>
      </c>
      <c r="L60" s="4"/>
      <c r="M60" s="3"/>
      <c r="R60" s="1"/>
    </row>
    <row r="61" spans="1:18" ht="12">
      <c r="A61" s="22" t="s">
        <v>55</v>
      </c>
      <c r="B61" s="23">
        <v>52</v>
      </c>
      <c r="C61" s="23">
        <v>20</v>
      </c>
      <c r="D61" s="23">
        <v>20</v>
      </c>
      <c r="E61" s="11">
        <f t="shared" si="2"/>
        <v>92</v>
      </c>
      <c r="L61" s="4"/>
      <c r="M61" s="3"/>
      <c r="R61" s="1"/>
    </row>
    <row r="62" spans="1:18" ht="12">
      <c r="A62" s="22" t="s">
        <v>56</v>
      </c>
      <c r="B62" s="23">
        <v>56</v>
      </c>
      <c r="C62" s="23">
        <v>20</v>
      </c>
      <c r="D62" s="23">
        <v>20</v>
      </c>
      <c r="E62" s="11">
        <f t="shared" si="2"/>
        <v>96</v>
      </c>
      <c r="L62" s="4"/>
      <c r="M62" s="3"/>
      <c r="R62" s="1"/>
    </row>
    <row r="63" spans="1:18" ht="12">
      <c r="A63" s="22" t="s">
        <v>57</v>
      </c>
      <c r="B63" s="23">
        <v>52</v>
      </c>
      <c r="C63" s="23">
        <v>20</v>
      </c>
      <c r="D63" s="23">
        <v>20</v>
      </c>
      <c r="E63" s="11">
        <f t="shared" si="2"/>
        <v>92</v>
      </c>
      <c r="L63" s="4"/>
      <c r="M63" s="3"/>
      <c r="R63" s="1"/>
    </row>
    <row r="64" spans="1:18" ht="12">
      <c r="A64" s="22" t="s">
        <v>58</v>
      </c>
      <c r="B64" s="23">
        <v>56</v>
      </c>
      <c r="C64" s="23">
        <v>20</v>
      </c>
      <c r="D64" s="23">
        <v>20</v>
      </c>
      <c r="E64" s="11">
        <f t="shared" si="2"/>
        <v>96</v>
      </c>
      <c r="L64" s="4"/>
      <c r="M64" s="3"/>
      <c r="R64" s="1"/>
    </row>
    <row r="65" spans="1:18" ht="12">
      <c r="A65" s="22" t="s">
        <v>59</v>
      </c>
      <c r="B65" s="23">
        <v>48</v>
      </c>
      <c r="C65" s="23">
        <v>20</v>
      </c>
      <c r="D65" s="23">
        <v>20</v>
      </c>
      <c r="E65" s="23">
        <f aca="true" t="shared" si="3" ref="E65:E81">SUM(B65:D65)</f>
        <v>88</v>
      </c>
      <c r="L65" s="4"/>
      <c r="M65" s="3"/>
      <c r="R65" s="1"/>
    </row>
    <row r="66" spans="1:18" ht="12">
      <c r="A66" s="9" t="s">
        <v>60</v>
      </c>
      <c r="B66" s="11">
        <v>48</v>
      </c>
      <c r="C66" s="11">
        <v>20</v>
      </c>
      <c r="D66" s="11">
        <v>20</v>
      </c>
      <c r="E66" s="11">
        <f t="shared" si="3"/>
        <v>88</v>
      </c>
      <c r="L66" s="4"/>
      <c r="M66" s="3"/>
      <c r="R66" s="1"/>
    </row>
    <row r="67" spans="1:18" ht="12">
      <c r="A67" s="22" t="s">
        <v>61</v>
      </c>
      <c r="B67" s="23">
        <v>44</v>
      </c>
      <c r="C67" s="23">
        <v>20</v>
      </c>
      <c r="D67" s="23">
        <v>20</v>
      </c>
      <c r="E67" s="23">
        <f t="shared" si="3"/>
        <v>84</v>
      </c>
      <c r="L67" s="4"/>
      <c r="M67" s="3"/>
      <c r="R67" s="1"/>
    </row>
    <row r="68" spans="1:18" ht="12">
      <c r="A68" s="22" t="s">
        <v>62</v>
      </c>
      <c r="B68" s="23">
        <v>56</v>
      </c>
      <c r="C68" s="23">
        <v>20</v>
      </c>
      <c r="D68" s="23">
        <v>20</v>
      </c>
      <c r="E68" s="11">
        <f t="shared" si="3"/>
        <v>96</v>
      </c>
      <c r="L68" s="4"/>
      <c r="M68" s="3"/>
      <c r="R68" s="1"/>
    </row>
    <row r="69" spans="1:18" ht="12">
      <c r="A69" s="22" t="s">
        <v>63</v>
      </c>
      <c r="B69" s="23">
        <v>52</v>
      </c>
      <c r="C69" s="23">
        <v>20</v>
      </c>
      <c r="D69" s="23">
        <v>20</v>
      </c>
      <c r="E69" s="11">
        <f t="shared" si="3"/>
        <v>92</v>
      </c>
      <c r="L69" s="4"/>
      <c r="M69" s="3"/>
      <c r="R69" s="1"/>
    </row>
    <row r="70" spans="1:18" ht="12">
      <c r="A70" s="22" t="s">
        <v>64</v>
      </c>
      <c r="B70" s="23">
        <v>40</v>
      </c>
      <c r="C70" s="23">
        <v>5</v>
      </c>
      <c r="D70" s="23">
        <v>16</v>
      </c>
      <c r="E70" s="23">
        <f t="shared" si="3"/>
        <v>61</v>
      </c>
      <c r="L70" s="4"/>
      <c r="M70" s="3"/>
      <c r="R70" s="1"/>
    </row>
    <row r="71" spans="1:18" ht="12">
      <c r="A71" s="22" t="s">
        <v>65</v>
      </c>
      <c r="B71" s="23">
        <v>44</v>
      </c>
      <c r="C71" s="23">
        <v>15</v>
      </c>
      <c r="D71" s="23">
        <v>20</v>
      </c>
      <c r="E71" s="23">
        <f t="shared" si="3"/>
        <v>79</v>
      </c>
      <c r="L71" s="4"/>
      <c r="M71" s="3"/>
      <c r="R71" s="1"/>
    </row>
    <row r="72" spans="1:18" ht="12">
      <c r="A72" s="9" t="s">
        <v>66</v>
      </c>
      <c r="B72" s="11">
        <v>56</v>
      </c>
      <c r="C72" s="11">
        <v>20</v>
      </c>
      <c r="D72" s="11">
        <v>20</v>
      </c>
      <c r="E72" s="11">
        <f t="shared" si="3"/>
        <v>96</v>
      </c>
      <c r="L72" s="4"/>
      <c r="M72" s="3"/>
      <c r="R72" s="1"/>
    </row>
    <row r="73" spans="1:18" ht="12">
      <c r="A73" s="22" t="s">
        <v>67</v>
      </c>
      <c r="B73" s="23">
        <v>44</v>
      </c>
      <c r="C73" s="23">
        <v>20</v>
      </c>
      <c r="D73" s="23">
        <v>20</v>
      </c>
      <c r="E73" s="11">
        <f t="shared" si="3"/>
        <v>84</v>
      </c>
      <c r="L73" s="4"/>
      <c r="M73" s="3"/>
      <c r="R73" s="1"/>
    </row>
    <row r="74" spans="1:18" ht="12">
      <c r="A74" s="22" t="s">
        <v>68</v>
      </c>
      <c r="B74" s="23">
        <v>44</v>
      </c>
      <c r="C74" s="23">
        <v>20</v>
      </c>
      <c r="D74" s="23">
        <v>20</v>
      </c>
      <c r="E74" s="11">
        <f t="shared" si="3"/>
        <v>84</v>
      </c>
      <c r="L74" s="4"/>
      <c r="M74" s="3"/>
      <c r="R74" s="1"/>
    </row>
    <row r="75" spans="1:18" ht="12">
      <c r="A75" s="22" t="s">
        <v>69</v>
      </c>
      <c r="B75" s="23">
        <v>44</v>
      </c>
      <c r="C75" s="23">
        <v>20</v>
      </c>
      <c r="D75" s="23">
        <v>20</v>
      </c>
      <c r="E75" s="23">
        <f t="shared" si="3"/>
        <v>84</v>
      </c>
      <c r="L75" s="4"/>
      <c r="M75" s="3"/>
      <c r="R75" s="1"/>
    </row>
    <row r="76" spans="1:18" ht="12">
      <c r="A76" s="22" t="s">
        <v>70</v>
      </c>
      <c r="B76" s="23">
        <v>44</v>
      </c>
      <c r="C76" s="23">
        <v>20</v>
      </c>
      <c r="D76" s="23">
        <v>20</v>
      </c>
      <c r="E76" s="23">
        <f t="shared" si="3"/>
        <v>84</v>
      </c>
      <c r="L76" s="4"/>
      <c r="M76" s="3"/>
      <c r="R76" s="1"/>
    </row>
    <row r="77" spans="1:18" ht="12">
      <c r="A77" s="22" t="s">
        <v>71</v>
      </c>
      <c r="B77" s="23">
        <v>40</v>
      </c>
      <c r="C77" s="23">
        <v>15</v>
      </c>
      <c r="D77" s="23">
        <v>20</v>
      </c>
      <c r="E77" s="23">
        <f t="shared" si="3"/>
        <v>75</v>
      </c>
      <c r="L77" s="4"/>
      <c r="M77" s="3"/>
      <c r="R77" s="1"/>
    </row>
    <row r="78" spans="1:18" ht="12">
      <c r="A78" s="22" t="s">
        <v>72</v>
      </c>
      <c r="B78" s="23">
        <v>56</v>
      </c>
      <c r="C78" s="23">
        <v>20</v>
      </c>
      <c r="D78" s="23">
        <v>20</v>
      </c>
      <c r="E78" s="23">
        <f t="shared" si="3"/>
        <v>96</v>
      </c>
      <c r="L78" s="4"/>
      <c r="M78" s="3"/>
      <c r="R78" s="1"/>
    </row>
    <row r="79" spans="1:18" ht="12">
      <c r="A79" s="22" t="s">
        <v>73</v>
      </c>
      <c r="B79" s="23">
        <v>52</v>
      </c>
      <c r="C79" s="23">
        <v>20</v>
      </c>
      <c r="D79" s="23">
        <v>20</v>
      </c>
      <c r="E79" s="11">
        <f t="shared" si="3"/>
        <v>92</v>
      </c>
      <c r="L79" s="4"/>
      <c r="M79" s="3"/>
      <c r="R79" s="1"/>
    </row>
    <row r="80" spans="1:18" ht="12">
      <c r="A80" s="9" t="s">
        <v>74</v>
      </c>
      <c r="B80" s="11">
        <v>52</v>
      </c>
      <c r="C80" s="11">
        <v>20</v>
      </c>
      <c r="D80" s="11">
        <v>20</v>
      </c>
      <c r="E80" s="11">
        <f t="shared" si="3"/>
        <v>92</v>
      </c>
      <c r="L80" s="4"/>
      <c r="M80" s="3"/>
      <c r="R80" s="1"/>
    </row>
    <row r="81" spans="1:18" ht="12">
      <c r="A81" s="9" t="s">
        <v>75</v>
      </c>
      <c r="B81" s="11">
        <v>52</v>
      </c>
      <c r="C81" s="11">
        <v>20</v>
      </c>
      <c r="D81" s="11">
        <v>20</v>
      </c>
      <c r="E81" s="11">
        <f t="shared" si="3"/>
        <v>92</v>
      </c>
      <c r="L81" s="4"/>
      <c r="M81" s="3"/>
      <c r="R81" s="1"/>
    </row>
    <row r="82" spans="1:18" ht="12">
      <c r="A82" s="22" t="s">
        <v>76</v>
      </c>
      <c r="B82" s="23">
        <v>48</v>
      </c>
      <c r="C82" s="23">
        <v>20</v>
      </c>
      <c r="D82" s="23">
        <v>20</v>
      </c>
      <c r="E82" s="11">
        <f>SUM(B82:D82)</f>
        <v>88</v>
      </c>
      <c r="L82" s="4"/>
      <c r="M82" s="3"/>
      <c r="R82" s="1"/>
    </row>
    <row r="83" spans="1:18" ht="12">
      <c r="A83" s="22" t="s">
        <v>77</v>
      </c>
      <c r="B83" s="23">
        <v>40</v>
      </c>
      <c r="C83" s="23">
        <v>15</v>
      </c>
      <c r="D83" s="23">
        <v>15</v>
      </c>
      <c r="E83" s="11">
        <f>SUM(B83:D83)</f>
        <v>70</v>
      </c>
      <c r="L83" s="4"/>
      <c r="M83" s="3"/>
      <c r="R83" s="1"/>
    </row>
    <row r="84" spans="1:5" ht="12">
      <c r="A84" s="22" t="s">
        <v>78</v>
      </c>
      <c r="B84" s="23">
        <v>60</v>
      </c>
      <c r="C84" s="23">
        <v>20</v>
      </c>
      <c r="D84" s="23">
        <v>20</v>
      </c>
      <c r="E84" s="11">
        <f>SUM(B84:D84)</f>
        <v>100</v>
      </c>
    </row>
    <row r="85" spans="1:5" ht="12">
      <c r="A85" s="22" t="s">
        <v>79</v>
      </c>
      <c r="B85" s="23">
        <v>44</v>
      </c>
      <c r="C85" s="23">
        <v>20</v>
      </c>
      <c r="D85" s="23">
        <v>20</v>
      </c>
      <c r="E85" s="11">
        <f>SUM(B85:D85)</f>
        <v>84</v>
      </c>
    </row>
    <row r="86" spans="1:5" ht="12">
      <c r="A86" s="22" t="s">
        <v>80</v>
      </c>
      <c r="B86" s="23">
        <v>44</v>
      </c>
      <c r="C86" s="23">
        <v>20</v>
      </c>
      <c r="D86" s="23">
        <v>20</v>
      </c>
      <c r="E86" s="11">
        <f aca="true" t="shared" si="4" ref="E86:E97">SUM(B86:D86)</f>
        <v>84</v>
      </c>
    </row>
    <row r="87" spans="1:5" ht="12">
      <c r="A87" s="22" t="s">
        <v>81</v>
      </c>
      <c r="B87" s="23">
        <v>56</v>
      </c>
      <c r="C87" s="23">
        <v>20</v>
      </c>
      <c r="D87" s="23">
        <v>20</v>
      </c>
      <c r="E87" s="11">
        <f t="shared" si="4"/>
        <v>96</v>
      </c>
    </row>
    <row r="88" spans="1:5" ht="12">
      <c r="A88" s="22" t="s">
        <v>82</v>
      </c>
      <c r="B88" s="23">
        <v>48</v>
      </c>
      <c r="C88" s="23">
        <v>20</v>
      </c>
      <c r="D88" s="23">
        <v>20</v>
      </c>
      <c r="E88" s="11">
        <f t="shared" si="4"/>
        <v>88</v>
      </c>
    </row>
    <row r="89" spans="1:5" ht="12">
      <c r="A89" s="22" t="s">
        <v>83</v>
      </c>
      <c r="B89" s="23">
        <v>44</v>
      </c>
      <c r="C89" s="23">
        <v>20</v>
      </c>
      <c r="D89" s="23">
        <v>20</v>
      </c>
      <c r="E89" s="11">
        <f t="shared" si="4"/>
        <v>84</v>
      </c>
    </row>
    <row r="90" spans="1:5" ht="12">
      <c r="A90" s="22" t="s">
        <v>84</v>
      </c>
      <c r="B90" s="23">
        <v>56</v>
      </c>
      <c r="C90" s="23">
        <v>20</v>
      </c>
      <c r="D90" s="23">
        <v>20</v>
      </c>
      <c r="E90" s="11">
        <f t="shared" si="4"/>
        <v>96</v>
      </c>
    </row>
    <row r="91" spans="1:5" ht="12">
      <c r="A91" s="22" t="s">
        <v>85</v>
      </c>
      <c r="B91" s="23">
        <v>60</v>
      </c>
      <c r="C91" s="23">
        <v>20</v>
      </c>
      <c r="D91" s="23">
        <v>20</v>
      </c>
      <c r="E91" s="11">
        <f t="shared" si="4"/>
        <v>100</v>
      </c>
    </row>
    <row r="92" spans="1:5" ht="12">
      <c r="A92" s="9" t="s">
        <v>86</v>
      </c>
      <c r="B92" s="11">
        <v>60</v>
      </c>
      <c r="C92" s="11">
        <v>20</v>
      </c>
      <c r="D92" s="11">
        <v>20</v>
      </c>
      <c r="E92" s="11">
        <f t="shared" si="4"/>
        <v>100</v>
      </c>
    </row>
    <row r="93" spans="1:5" ht="12">
      <c r="A93" s="22" t="s">
        <v>87</v>
      </c>
      <c r="B93" s="23">
        <v>60</v>
      </c>
      <c r="C93" s="23">
        <v>20</v>
      </c>
      <c r="D93" s="23">
        <v>20</v>
      </c>
      <c r="E93" s="11">
        <f t="shared" si="4"/>
        <v>100</v>
      </c>
    </row>
    <row r="94" spans="1:5" ht="12">
      <c r="A94" s="9" t="s">
        <v>88</v>
      </c>
      <c r="B94" s="11">
        <v>56</v>
      </c>
      <c r="C94" s="11">
        <v>20</v>
      </c>
      <c r="D94" s="11">
        <v>20</v>
      </c>
      <c r="E94" s="11">
        <f t="shared" si="4"/>
        <v>96</v>
      </c>
    </row>
    <row r="95" spans="1:5" ht="12">
      <c r="A95" s="22" t="s">
        <v>89</v>
      </c>
      <c r="B95" s="23">
        <v>60</v>
      </c>
      <c r="C95" s="23">
        <v>20</v>
      </c>
      <c r="D95" s="23">
        <v>20</v>
      </c>
      <c r="E95" s="11">
        <f t="shared" si="4"/>
        <v>100</v>
      </c>
    </row>
    <row r="96" spans="1:5" ht="12">
      <c r="A96" s="22" t="s">
        <v>90</v>
      </c>
      <c r="B96" s="23">
        <v>60</v>
      </c>
      <c r="C96" s="23">
        <v>20</v>
      </c>
      <c r="D96" s="23">
        <v>20</v>
      </c>
      <c r="E96" s="11">
        <f t="shared" si="4"/>
        <v>100</v>
      </c>
    </row>
    <row r="97" spans="1:5" ht="12">
      <c r="A97" s="22" t="s">
        <v>91</v>
      </c>
      <c r="B97" s="23">
        <v>52</v>
      </c>
      <c r="C97" s="23">
        <v>20</v>
      </c>
      <c r="D97" s="23">
        <v>20</v>
      </c>
      <c r="E97" s="11">
        <f t="shared" si="4"/>
        <v>92</v>
      </c>
    </row>
    <row r="98" spans="1:5" ht="12">
      <c r="A98" s="22" t="s">
        <v>92</v>
      </c>
      <c r="B98" s="23">
        <v>60</v>
      </c>
      <c r="C98" s="23">
        <v>20</v>
      </c>
      <c r="D98" s="23">
        <v>18</v>
      </c>
      <c r="E98" s="11">
        <f>SUM(B98:D98)</f>
        <v>98</v>
      </c>
    </row>
    <row r="99" spans="1:5" ht="12">
      <c r="A99" s="9" t="s">
        <v>93</v>
      </c>
      <c r="B99" s="11">
        <v>60</v>
      </c>
      <c r="C99" s="11">
        <v>20</v>
      </c>
      <c r="D99" s="11">
        <v>20</v>
      </c>
      <c r="E99" s="11">
        <f aca="true" t="shared" si="5" ref="E99:E110">SUM(B99:D99)</f>
        <v>100</v>
      </c>
    </row>
    <row r="100" spans="1:5" ht="12">
      <c r="A100" s="9" t="s">
        <v>94</v>
      </c>
      <c r="B100" s="11">
        <v>60</v>
      </c>
      <c r="C100" s="11">
        <v>20</v>
      </c>
      <c r="D100" s="11">
        <v>20</v>
      </c>
      <c r="E100" s="11">
        <f>SUM(B100:D100)</f>
        <v>100</v>
      </c>
    </row>
    <row r="101" spans="1:5" ht="12">
      <c r="A101" s="22" t="s">
        <v>95</v>
      </c>
      <c r="B101" s="23">
        <v>60</v>
      </c>
      <c r="C101" s="23">
        <v>20</v>
      </c>
      <c r="D101" s="23">
        <v>20</v>
      </c>
      <c r="E101" s="11">
        <f t="shared" si="5"/>
        <v>100</v>
      </c>
    </row>
    <row r="102" spans="1:5" ht="12">
      <c r="A102" s="22" t="s">
        <v>96</v>
      </c>
      <c r="B102" s="23">
        <v>60</v>
      </c>
      <c r="C102" s="23">
        <v>20</v>
      </c>
      <c r="D102" s="23">
        <v>20</v>
      </c>
      <c r="E102" s="11">
        <f t="shared" si="5"/>
        <v>100</v>
      </c>
    </row>
    <row r="103" spans="1:5" ht="12">
      <c r="A103" s="22" t="s">
        <v>97</v>
      </c>
      <c r="B103" s="23">
        <v>60</v>
      </c>
      <c r="C103" s="23">
        <v>20</v>
      </c>
      <c r="D103" s="23">
        <v>20</v>
      </c>
      <c r="E103" s="11">
        <f t="shared" si="5"/>
        <v>100</v>
      </c>
    </row>
    <row r="104" spans="1:5" ht="12">
      <c r="A104" s="9" t="s">
        <v>98</v>
      </c>
      <c r="B104" s="11">
        <v>60</v>
      </c>
      <c r="C104" s="11">
        <v>20</v>
      </c>
      <c r="D104" s="11">
        <v>20</v>
      </c>
      <c r="E104" s="11">
        <f>SUM(B104:D104)</f>
        <v>100</v>
      </c>
    </row>
    <row r="105" spans="1:5" ht="12">
      <c r="A105" s="22" t="s">
        <v>99</v>
      </c>
      <c r="B105" s="23">
        <v>60</v>
      </c>
      <c r="C105" s="23">
        <v>20</v>
      </c>
      <c r="D105" s="23">
        <v>20</v>
      </c>
      <c r="E105" s="11">
        <f t="shared" si="5"/>
        <v>100</v>
      </c>
    </row>
    <row r="106" spans="1:5" ht="12">
      <c r="A106" s="22" t="s">
        <v>100</v>
      </c>
      <c r="B106" s="23">
        <v>60</v>
      </c>
      <c r="C106" s="23">
        <v>20</v>
      </c>
      <c r="D106" s="23">
        <v>18</v>
      </c>
      <c r="E106" s="11">
        <f t="shared" si="5"/>
        <v>98</v>
      </c>
    </row>
    <row r="107" spans="1:5" ht="12">
      <c r="A107" s="22" t="s">
        <v>101</v>
      </c>
      <c r="B107" s="23">
        <v>60</v>
      </c>
      <c r="C107" s="23">
        <v>20</v>
      </c>
      <c r="D107" s="23">
        <v>20</v>
      </c>
      <c r="E107" s="11">
        <f t="shared" si="5"/>
        <v>100</v>
      </c>
    </row>
    <row r="108" spans="1:5" ht="12">
      <c r="A108" s="22" t="s">
        <v>102</v>
      </c>
      <c r="B108" s="23">
        <v>60</v>
      </c>
      <c r="C108" s="23">
        <v>20</v>
      </c>
      <c r="D108" s="23">
        <v>20</v>
      </c>
      <c r="E108" s="11">
        <f t="shared" si="5"/>
        <v>100</v>
      </c>
    </row>
    <row r="109" spans="1:5" ht="12">
      <c r="A109" s="22" t="s">
        <v>103</v>
      </c>
      <c r="B109" s="11">
        <v>60</v>
      </c>
      <c r="C109" s="11">
        <v>20</v>
      </c>
      <c r="D109" s="11">
        <v>20</v>
      </c>
      <c r="E109" s="11">
        <f t="shared" si="5"/>
        <v>100</v>
      </c>
    </row>
    <row r="110" spans="1:5" ht="12">
      <c r="A110" s="22" t="s">
        <v>104</v>
      </c>
      <c r="B110" s="23">
        <v>60</v>
      </c>
      <c r="C110" s="23">
        <v>20</v>
      </c>
      <c r="D110" s="23">
        <v>18</v>
      </c>
      <c r="E110" s="11">
        <f t="shared" si="5"/>
        <v>98</v>
      </c>
    </row>
    <row r="111" spans="1:18" s="28" customFormat="1" ht="12">
      <c r="A111" s="22" t="s">
        <v>105</v>
      </c>
      <c r="B111" s="23"/>
      <c r="C111" s="23"/>
      <c r="D111" s="23">
        <v>100</v>
      </c>
      <c r="E111" s="23">
        <f aca="true" t="shared" si="6" ref="E111:E116">SUM(B111:D111)</f>
        <v>100</v>
      </c>
      <c r="F111" s="26"/>
      <c r="G111" s="26"/>
      <c r="H111" s="26"/>
      <c r="I111" s="26"/>
      <c r="J111" s="26"/>
      <c r="K111" s="26"/>
      <c r="L111" s="26"/>
      <c r="M111" s="27"/>
      <c r="N111" s="26"/>
      <c r="O111" s="3"/>
      <c r="P111" s="26"/>
      <c r="Q111" s="26"/>
      <c r="R111" s="26"/>
    </row>
    <row r="112" spans="1:18" s="28" customFormat="1" ht="12">
      <c r="A112" s="22" t="s">
        <v>106</v>
      </c>
      <c r="B112" s="23"/>
      <c r="C112" s="23"/>
      <c r="D112" s="23">
        <v>95</v>
      </c>
      <c r="E112" s="23">
        <f t="shared" si="6"/>
        <v>95</v>
      </c>
      <c r="F112" s="26"/>
      <c r="G112" s="26"/>
      <c r="H112" s="26"/>
      <c r="I112" s="26"/>
      <c r="J112" s="26"/>
      <c r="K112" s="26"/>
      <c r="L112" s="26"/>
      <c r="M112" s="27"/>
      <c r="N112" s="26"/>
      <c r="O112" s="26"/>
      <c r="P112" s="26"/>
      <c r="Q112" s="26"/>
      <c r="R112" s="26"/>
    </row>
    <row r="113" spans="1:18" s="28" customFormat="1" ht="12">
      <c r="A113" s="22" t="s">
        <v>107</v>
      </c>
      <c r="B113" s="23"/>
      <c r="C113" s="23"/>
      <c r="D113" s="23">
        <v>100</v>
      </c>
      <c r="E113" s="23">
        <f t="shared" si="6"/>
        <v>100</v>
      </c>
      <c r="F113" s="26"/>
      <c r="G113" s="26"/>
      <c r="H113" s="26"/>
      <c r="I113" s="26"/>
      <c r="J113" s="26"/>
      <c r="K113" s="26"/>
      <c r="L113" s="26"/>
      <c r="M113" s="27"/>
      <c r="N113" s="26"/>
      <c r="O113" s="26"/>
      <c r="P113" s="26"/>
      <c r="Q113" s="26"/>
      <c r="R113" s="26"/>
    </row>
    <row r="114" spans="1:18" s="28" customFormat="1" ht="12">
      <c r="A114" s="22" t="s">
        <v>108</v>
      </c>
      <c r="B114" s="23"/>
      <c r="C114" s="23"/>
      <c r="D114" s="23">
        <v>100</v>
      </c>
      <c r="E114" s="23">
        <f t="shared" si="6"/>
        <v>100</v>
      </c>
      <c r="F114" s="26"/>
      <c r="G114" s="26"/>
      <c r="H114" s="26"/>
      <c r="I114" s="26"/>
      <c r="J114" s="26"/>
      <c r="K114" s="26"/>
      <c r="L114" s="26"/>
      <c r="M114" s="27"/>
      <c r="N114" s="26"/>
      <c r="O114" s="26"/>
      <c r="P114" s="26"/>
      <c r="Q114" s="26"/>
      <c r="R114" s="26"/>
    </row>
    <row r="115" spans="1:18" s="28" customFormat="1" ht="12">
      <c r="A115" s="22" t="s">
        <v>109</v>
      </c>
      <c r="B115" s="23"/>
      <c r="C115" s="23"/>
      <c r="D115" s="23">
        <v>90</v>
      </c>
      <c r="E115" s="23">
        <f t="shared" si="6"/>
        <v>90</v>
      </c>
      <c r="F115" s="26"/>
      <c r="G115" s="26"/>
      <c r="H115" s="26"/>
      <c r="I115" s="26"/>
      <c r="J115" s="26"/>
      <c r="K115" s="26"/>
      <c r="L115" s="26"/>
      <c r="M115" s="27"/>
      <c r="N115" s="26"/>
      <c r="O115" s="26"/>
      <c r="P115" s="26"/>
      <c r="Q115" s="26"/>
      <c r="R115" s="26"/>
    </row>
    <row r="116" spans="1:15" ht="12">
      <c r="A116" s="22" t="s">
        <v>110</v>
      </c>
      <c r="B116" s="23"/>
      <c r="C116" s="23"/>
      <c r="D116" s="23">
        <v>90</v>
      </c>
      <c r="E116" s="11">
        <f t="shared" si="6"/>
        <v>90</v>
      </c>
      <c r="O116" s="26"/>
    </row>
    <row r="117" spans="1:5" ht="12">
      <c r="A117" s="22" t="s">
        <v>111</v>
      </c>
      <c r="B117" s="23">
        <v>60</v>
      </c>
      <c r="C117" s="23">
        <v>20</v>
      </c>
      <c r="D117" s="23">
        <v>20</v>
      </c>
      <c r="E117" s="11">
        <f>SUM(B117:D117)</f>
        <v>100</v>
      </c>
    </row>
    <row r="118" spans="1:5" ht="12">
      <c r="A118" s="9" t="s">
        <v>112</v>
      </c>
      <c r="B118" s="11">
        <v>60</v>
      </c>
      <c r="C118" s="11">
        <v>20</v>
      </c>
      <c r="D118" s="11">
        <v>20</v>
      </c>
      <c r="E118" s="11">
        <f>B118+C118+D118</f>
        <v>100</v>
      </c>
    </row>
    <row r="119" spans="1:5" ht="12">
      <c r="A119" s="22" t="s">
        <v>113</v>
      </c>
      <c r="B119" s="23">
        <v>40</v>
      </c>
      <c r="C119" s="23">
        <v>20</v>
      </c>
      <c r="D119" s="23">
        <v>20</v>
      </c>
      <c r="E119" s="11">
        <f>B119+C119+D119</f>
        <v>80</v>
      </c>
    </row>
    <row r="120" spans="1:5" ht="12">
      <c r="A120" s="22" t="s">
        <v>114</v>
      </c>
      <c r="B120" s="23">
        <v>60</v>
      </c>
      <c r="C120" s="23">
        <v>20</v>
      </c>
      <c r="D120" s="23">
        <v>20</v>
      </c>
      <c r="E120" s="11">
        <f>B120+C120+D120</f>
        <v>100</v>
      </c>
    </row>
    <row r="121" spans="1:5" ht="12">
      <c r="A121" s="22" t="s">
        <v>115</v>
      </c>
      <c r="B121" s="23">
        <v>60</v>
      </c>
      <c r="C121" s="23">
        <v>20</v>
      </c>
      <c r="D121" s="23">
        <v>20</v>
      </c>
      <c r="E121" s="11">
        <f>B121+C121+D121</f>
        <v>100</v>
      </c>
    </row>
    <row r="122" spans="1:5" ht="12">
      <c r="A122" s="9" t="s">
        <v>116</v>
      </c>
      <c r="B122" s="11">
        <v>44</v>
      </c>
      <c r="C122" s="11">
        <v>20</v>
      </c>
      <c r="D122" s="11">
        <v>20</v>
      </c>
      <c r="E122" s="11">
        <f aca="true" t="shared" si="7" ref="E122:E154">SUM(B122:D122)</f>
        <v>84</v>
      </c>
    </row>
    <row r="123" spans="1:5" ht="12">
      <c r="A123" s="9" t="s">
        <v>117</v>
      </c>
      <c r="B123" s="11">
        <v>52</v>
      </c>
      <c r="C123" s="11">
        <v>20</v>
      </c>
      <c r="D123" s="11">
        <v>20</v>
      </c>
      <c r="E123" s="11">
        <f t="shared" si="7"/>
        <v>92</v>
      </c>
    </row>
    <row r="124" spans="1:5" ht="12">
      <c r="A124" s="9" t="s">
        <v>118</v>
      </c>
      <c r="B124" s="11">
        <v>44</v>
      </c>
      <c r="C124" s="11">
        <v>20</v>
      </c>
      <c r="D124" s="11">
        <v>20</v>
      </c>
      <c r="E124" s="11">
        <f t="shared" si="7"/>
        <v>84</v>
      </c>
    </row>
    <row r="125" spans="1:5" ht="12">
      <c r="A125" s="9" t="s">
        <v>119</v>
      </c>
      <c r="B125" s="11">
        <v>52</v>
      </c>
      <c r="C125" s="11">
        <v>20</v>
      </c>
      <c r="D125" s="11">
        <v>20</v>
      </c>
      <c r="E125" s="11">
        <f t="shared" si="7"/>
        <v>92</v>
      </c>
    </row>
    <row r="126" spans="1:5" ht="12">
      <c r="A126" s="9" t="s">
        <v>120</v>
      </c>
      <c r="B126" s="11">
        <v>52</v>
      </c>
      <c r="C126" s="11">
        <v>20</v>
      </c>
      <c r="D126" s="11">
        <v>20</v>
      </c>
      <c r="E126" s="11">
        <f t="shared" si="7"/>
        <v>92</v>
      </c>
    </row>
    <row r="127" spans="1:5" ht="12">
      <c r="A127" s="9" t="s">
        <v>121</v>
      </c>
      <c r="B127" s="11">
        <v>60</v>
      </c>
      <c r="C127" s="11">
        <v>20</v>
      </c>
      <c r="D127" s="11">
        <v>20</v>
      </c>
      <c r="E127" s="11">
        <f t="shared" si="7"/>
        <v>100</v>
      </c>
    </row>
    <row r="128" spans="1:5" ht="12">
      <c r="A128" s="9" t="s">
        <v>122</v>
      </c>
      <c r="B128" s="11">
        <v>60</v>
      </c>
      <c r="C128" s="11">
        <v>20</v>
      </c>
      <c r="D128" s="11">
        <v>20</v>
      </c>
      <c r="E128" s="11">
        <f t="shared" si="7"/>
        <v>100</v>
      </c>
    </row>
    <row r="129" spans="1:5" ht="12">
      <c r="A129" s="9" t="s">
        <v>123</v>
      </c>
      <c r="B129" s="11">
        <v>60</v>
      </c>
      <c r="C129" s="11">
        <v>20</v>
      </c>
      <c r="D129" s="11">
        <v>20</v>
      </c>
      <c r="E129" s="11">
        <f t="shared" si="7"/>
        <v>100</v>
      </c>
    </row>
    <row r="130" spans="1:5" ht="12">
      <c r="A130" s="9" t="s">
        <v>124</v>
      </c>
      <c r="B130" s="11">
        <v>60</v>
      </c>
      <c r="C130" s="11">
        <v>20</v>
      </c>
      <c r="D130" s="11">
        <v>20</v>
      </c>
      <c r="E130" s="11">
        <f t="shared" si="7"/>
        <v>100</v>
      </c>
    </row>
    <row r="131" spans="1:5" ht="12">
      <c r="A131" s="9" t="s">
        <v>125</v>
      </c>
      <c r="B131" s="11">
        <v>60</v>
      </c>
      <c r="C131" s="11">
        <v>20</v>
      </c>
      <c r="D131" s="11">
        <v>20</v>
      </c>
      <c r="E131" s="11">
        <f t="shared" si="7"/>
        <v>100</v>
      </c>
    </row>
    <row r="132" spans="1:5" ht="12">
      <c r="A132" s="9" t="s">
        <v>126</v>
      </c>
      <c r="B132" s="11">
        <v>60</v>
      </c>
      <c r="C132" s="11">
        <v>20</v>
      </c>
      <c r="D132" s="11">
        <v>20</v>
      </c>
      <c r="E132" s="11">
        <f t="shared" si="7"/>
        <v>100</v>
      </c>
    </row>
    <row r="133" spans="1:5" ht="12">
      <c r="A133" s="9" t="s">
        <v>127</v>
      </c>
      <c r="B133" s="11">
        <v>60</v>
      </c>
      <c r="C133" s="11">
        <v>20</v>
      </c>
      <c r="D133" s="11">
        <v>20</v>
      </c>
      <c r="E133" s="11">
        <f t="shared" si="7"/>
        <v>100</v>
      </c>
    </row>
    <row r="134" spans="1:5" ht="12">
      <c r="A134" s="29" t="s">
        <v>128</v>
      </c>
      <c r="B134" s="30">
        <v>52</v>
      </c>
      <c r="C134" s="30">
        <v>20</v>
      </c>
      <c r="D134" s="30">
        <v>20</v>
      </c>
      <c r="E134" s="11">
        <f t="shared" si="7"/>
        <v>92</v>
      </c>
    </row>
    <row r="135" spans="1:5" ht="12">
      <c r="A135" s="9" t="s">
        <v>129</v>
      </c>
      <c r="B135" s="11">
        <v>52</v>
      </c>
      <c r="C135" s="11">
        <v>20</v>
      </c>
      <c r="D135" s="11">
        <v>20</v>
      </c>
      <c r="E135" s="11">
        <f t="shared" si="7"/>
        <v>92</v>
      </c>
    </row>
    <row r="136" spans="1:5" ht="12">
      <c r="A136" s="22" t="s">
        <v>130</v>
      </c>
      <c r="B136" s="11">
        <v>52</v>
      </c>
      <c r="C136" s="11">
        <v>20</v>
      </c>
      <c r="D136" s="11">
        <v>20</v>
      </c>
      <c r="E136" s="11">
        <f t="shared" si="7"/>
        <v>92</v>
      </c>
    </row>
    <row r="137" spans="1:5" ht="12">
      <c r="A137" s="9" t="s">
        <v>131</v>
      </c>
      <c r="B137" s="11">
        <v>60</v>
      </c>
      <c r="C137" s="11">
        <v>20</v>
      </c>
      <c r="D137" s="11">
        <v>20</v>
      </c>
      <c r="E137" s="11">
        <f t="shared" si="7"/>
        <v>100</v>
      </c>
    </row>
    <row r="138" spans="1:5" ht="12">
      <c r="A138" s="9" t="s">
        <v>132</v>
      </c>
      <c r="B138" s="11">
        <v>60</v>
      </c>
      <c r="C138" s="11">
        <v>20</v>
      </c>
      <c r="D138" s="11">
        <v>20</v>
      </c>
      <c r="E138" s="11">
        <f t="shared" si="7"/>
        <v>100</v>
      </c>
    </row>
    <row r="139" spans="1:5" ht="12">
      <c r="A139" s="9" t="s">
        <v>133</v>
      </c>
      <c r="B139" s="11">
        <v>60</v>
      </c>
      <c r="C139" s="11">
        <v>20</v>
      </c>
      <c r="D139" s="11">
        <v>20</v>
      </c>
      <c r="E139" s="11">
        <f t="shared" si="7"/>
        <v>100</v>
      </c>
    </row>
    <row r="140" spans="1:5" ht="12">
      <c r="A140" s="22" t="s">
        <v>134</v>
      </c>
      <c r="B140" s="11">
        <v>60</v>
      </c>
      <c r="C140" s="11">
        <v>20</v>
      </c>
      <c r="D140" s="11">
        <v>20</v>
      </c>
      <c r="E140" s="11">
        <f t="shared" si="7"/>
        <v>100</v>
      </c>
    </row>
    <row r="141" spans="1:5" ht="12">
      <c r="A141" s="31" t="s">
        <v>135</v>
      </c>
      <c r="B141" s="23">
        <v>60</v>
      </c>
      <c r="C141" s="23">
        <v>20</v>
      </c>
      <c r="D141" s="23">
        <v>20</v>
      </c>
      <c r="E141" s="11">
        <f t="shared" si="7"/>
        <v>100</v>
      </c>
    </row>
    <row r="142" spans="1:5" ht="12">
      <c r="A142" s="22" t="s">
        <v>136</v>
      </c>
      <c r="B142" s="23">
        <v>60</v>
      </c>
      <c r="C142" s="23">
        <v>20</v>
      </c>
      <c r="D142" s="23">
        <v>20</v>
      </c>
      <c r="E142" s="11">
        <f t="shared" si="7"/>
        <v>100</v>
      </c>
    </row>
    <row r="143" spans="1:5" ht="12">
      <c r="A143" s="22" t="s">
        <v>137</v>
      </c>
      <c r="B143" s="23">
        <v>60</v>
      </c>
      <c r="C143" s="23">
        <v>15</v>
      </c>
      <c r="D143" s="23">
        <v>20</v>
      </c>
      <c r="E143" s="11">
        <f t="shared" si="7"/>
        <v>95</v>
      </c>
    </row>
    <row r="144" spans="1:5" ht="12">
      <c r="A144" s="22" t="s">
        <v>138</v>
      </c>
      <c r="B144" s="23">
        <v>56</v>
      </c>
      <c r="C144" s="23">
        <v>20</v>
      </c>
      <c r="D144" s="23">
        <v>20</v>
      </c>
      <c r="E144" s="11">
        <f t="shared" si="7"/>
        <v>96</v>
      </c>
    </row>
    <row r="145" spans="1:5" ht="12">
      <c r="A145" s="22" t="s">
        <v>139</v>
      </c>
      <c r="B145" s="23">
        <v>56</v>
      </c>
      <c r="C145" s="23">
        <v>20</v>
      </c>
      <c r="D145" s="23">
        <v>20</v>
      </c>
      <c r="E145" s="11">
        <f t="shared" si="7"/>
        <v>96</v>
      </c>
    </row>
    <row r="146" spans="1:5" ht="12">
      <c r="A146" s="22" t="s">
        <v>140</v>
      </c>
      <c r="B146" s="11">
        <v>56</v>
      </c>
      <c r="C146" s="11">
        <v>20</v>
      </c>
      <c r="D146" s="11">
        <v>20</v>
      </c>
      <c r="E146" s="11">
        <f t="shared" si="7"/>
        <v>96</v>
      </c>
    </row>
    <row r="147" spans="1:5" ht="12">
      <c r="A147" s="22" t="s">
        <v>141</v>
      </c>
      <c r="B147" s="23">
        <v>56</v>
      </c>
      <c r="C147" s="23">
        <v>20</v>
      </c>
      <c r="D147" s="23">
        <v>20</v>
      </c>
      <c r="E147" s="11">
        <f t="shared" si="7"/>
        <v>96</v>
      </c>
    </row>
    <row r="148" spans="1:5" ht="12">
      <c r="A148" s="9" t="s">
        <v>142</v>
      </c>
      <c r="B148" s="11">
        <v>60</v>
      </c>
      <c r="C148" s="11">
        <v>20</v>
      </c>
      <c r="D148" s="11">
        <v>20</v>
      </c>
      <c r="E148" s="11">
        <f t="shared" si="7"/>
        <v>100</v>
      </c>
    </row>
    <row r="149" spans="1:5" ht="12">
      <c r="A149" s="22" t="s">
        <v>143</v>
      </c>
      <c r="B149" s="11">
        <v>56</v>
      </c>
      <c r="C149" s="11">
        <v>20</v>
      </c>
      <c r="D149" s="11">
        <v>20</v>
      </c>
      <c r="E149" s="11">
        <f t="shared" si="7"/>
        <v>96</v>
      </c>
    </row>
    <row r="150" spans="1:5" ht="12">
      <c r="A150" s="22" t="s">
        <v>144</v>
      </c>
      <c r="B150" s="11">
        <v>56</v>
      </c>
      <c r="C150" s="11">
        <v>20</v>
      </c>
      <c r="D150" s="11">
        <v>20</v>
      </c>
      <c r="E150" s="11">
        <f t="shared" si="7"/>
        <v>96</v>
      </c>
    </row>
    <row r="151" spans="1:5" ht="12">
      <c r="A151" s="9" t="s">
        <v>145</v>
      </c>
      <c r="B151" s="11">
        <v>56</v>
      </c>
      <c r="C151" s="11">
        <v>20</v>
      </c>
      <c r="D151" s="11">
        <v>20</v>
      </c>
      <c r="E151" s="11">
        <f t="shared" si="7"/>
        <v>96</v>
      </c>
    </row>
    <row r="152" spans="1:5" ht="12">
      <c r="A152" s="9" t="s">
        <v>146</v>
      </c>
      <c r="B152" s="11">
        <v>48</v>
      </c>
      <c r="C152" s="11">
        <v>20</v>
      </c>
      <c r="D152" s="11">
        <v>20</v>
      </c>
      <c r="E152" s="11">
        <f t="shared" si="7"/>
        <v>88</v>
      </c>
    </row>
    <row r="153" spans="1:5" ht="12">
      <c r="A153" s="9" t="s">
        <v>147</v>
      </c>
      <c r="B153" s="11">
        <v>56</v>
      </c>
      <c r="C153" s="11">
        <v>20</v>
      </c>
      <c r="D153" s="11">
        <v>20</v>
      </c>
      <c r="E153" s="11">
        <f t="shared" si="7"/>
        <v>96</v>
      </c>
    </row>
    <row r="154" spans="1:5" ht="12">
      <c r="A154" s="22" t="s">
        <v>148</v>
      </c>
      <c r="B154" s="23">
        <v>60</v>
      </c>
      <c r="C154" s="23">
        <v>20</v>
      </c>
      <c r="D154" s="23">
        <v>20</v>
      </c>
      <c r="E154" s="11">
        <f t="shared" si="7"/>
        <v>100</v>
      </c>
    </row>
    <row r="155" spans="1:14" ht="12">
      <c r="A155" s="9" t="s">
        <v>149</v>
      </c>
      <c r="B155" s="11">
        <v>52</v>
      </c>
      <c r="C155" s="11">
        <v>20</v>
      </c>
      <c r="D155" s="11">
        <v>20</v>
      </c>
      <c r="E155" s="11">
        <v>100</v>
      </c>
      <c r="N155" s="32">
        <f>E156/A156</f>
        <v>93.93846153846154</v>
      </c>
    </row>
    <row r="156" spans="1:5" ht="12">
      <c r="A156" s="3">
        <f>COUNTA(A26:A155)</f>
        <v>130</v>
      </c>
      <c r="E156" s="33">
        <f>SUM(E26:E155)</f>
        <v>12212</v>
      </c>
    </row>
    <row r="157" ht="12">
      <c r="C157" s="20">
        <f>E156/A156</f>
        <v>93.93846153846154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48"/>
  <sheetViews>
    <sheetView workbookViewId="0" topLeftCell="B28">
      <selection activeCell="F47" sqref="F47"/>
    </sheetView>
  </sheetViews>
  <sheetFormatPr defaultColWidth="9.140625" defaultRowHeight="12.75"/>
  <cols>
    <col min="1" max="1" width="31.7109375" style="90" customWidth="1"/>
    <col min="2" max="2" width="16.140625" style="0" customWidth="1"/>
    <col min="3" max="3" width="13.421875" style="0" customWidth="1"/>
    <col min="4" max="4" width="15.421875" style="0" bestFit="1" customWidth="1"/>
    <col min="5" max="5" width="9.421875" style="0" customWidth="1"/>
    <col min="6" max="6" width="56.421875" style="0" bestFit="1" customWidth="1"/>
  </cols>
  <sheetData>
    <row r="1" ht="12.75"/>
    <row r="2" spans="1:5" s="37" customFormat="1" ht="12.75">
      <c r="A2" s="82"/>
      <c r="B2" s="34"/>
      <c r="C2" s="34"/>
      <c r="D2" s="34"/>
      <c r="E2" s="34"/>
    </row>
    <row r="3" spans="1:5" s="37" customFormat="1" ht="12.75">
      <c r="A3" s="82"/>
      <c r="B3" s="34"/>
      <c r="C3" s="34"/>
      <c r="D3" s="34"/>
      <c r="E3" s="34"/>
    </row>
    <row r="4" spans="1:5" s="37" customFormat="1" ht="12.75">
      <c r="A4" s="82"/>
      <c r="B4" s="34"/>
      <c r="C4" s="34"/>
      <c r="D4" s="34"/>
      <c r="E4" s="34"/>
    </row>
    <row r="5" spans="1:5" s="37" customFormat="1" ht="12.75">
      <c r="A5" s="82"/>
      <c r="B5" s="34"/>
      <c r="C5" s="34"/>
      <c r="D5" s="34"/>
      <c r="E5" s="34"/>
    </row>
    <row r="6" spans="1:5" s="37" customFormat="1" ht="12.75">
      <c r="A6" s="82"/>
      <c r="B6" s="34"/>
      <c r="C6" s="34"/>
      <c r="D6" s="34"/>
      <c r="E6" s="34"/>
    </row>
    <row r="7" spans="1:5" s="37" customFormat="1" ht="12.75">
      <c r="A7" s="82"/>
      <c r="B7" s="34"/>
      <c r="C7" s="34"/>
      <c r="D7" s="34"/>
      <c r="E7" s="34"/>
    </row>
    <row r="8" spans="1:5" s="37" customFormat="1" ht="12.75">
      <c r="A8" s="82"/>
      <c r="B8" s="34"/>
      <c r="C8" s="34"/>
      <c r="D8" s="34"/>
      <c r="E8" s="34"/>
    </row>
    <row r="9" spans="1:5" s="37" customFormat="1" ht="12.75">
      <c r="A9" s="82"/>
      <c r="B9" s="34"/>
      <c r="C9" s="34"/>
      <c r="D9" s="34"/>
      <c r="E9" s="34"/>
    </row>
    <row r="10" spans="1:5" s="37" customFormat="1" ht="12.75">
      <c r="A10" s="82"/>
      <c r="B10" s="34"/>
      <c r="C10" s="34"/>
      <c r="D10" s="34"/>
      <c r="E10" s="34"/>
    </row>
    <row r="11" spans="1:5" s="37" customFormat="1" ht="12.75">
      <c r="A11" s="82"/>
      <c r="B11" s="34"/>
      <c r="C11" s="34"/>
      <c r="D11" s="34"/>
      <c r="E11" s="34"/>
    </row>
    <row r="12" spans="1:5" s="37" customFormat="1" ht="12.75">
      <c r="A12" s="82"/>
      <c r="B12" s="34"/>
      <c r="C12" s="34"/>
      <c r="D12" s="34"/>
      <c r="E12" s="34"/>
    </row>
    <row r="13" spans="1:5" s="37" customFormat="1" ht="12.75">
      <c r="A13" s="82"/>
      <c r="B13" s="34"/>
      <c r="C13" s="34"/>
      <c r="D13" s="34"/>
      <c r="E13" s="34"/>
    </row>
    <row r="14" spans="1:5" s="37" customFormat="1" ht="12.75">
      <c r="A14" s="82"/>
      <c r="B14" s="34"/>
      <c r="C14" s="34"/>
      <c r="D14" s="34"/>
      <c r="E14" s="34"/>
    </row>
    <row r="15" spans="1:5" s="37" customFormat="1" ht="12.75">
      <c r="A15" s="82" t="s">
        <v>259</v>
      </c>
      <c r="B15" s="34"/>
      <c r="C15" s="34"/>
      <c r="D15" s="34"/>
      <c r="E15" s="34"/>
    </row>
    <row r="16" spans="1:5" s="37" customFormat="1" ht="12.75">
      <c r="A16" s="82"/>
      <c r="B16" s="34"/>
      <c r="C16" s="34"/>
      <c r="D16" s="34"/>
      <c r="E16" s="34"/>
    </row>
    <row r="17" spans="1:6" s="37" customFormat="1" ht="12.75">
      <c r="A17" s="83" t="s">
        <v>196</v>
      </c>
      <c r="B17" s="53" t="s">
        <v>203</v>
      </c>
      <c r="C17" s="70" t="s">
        <v>297</v>
      </c>
      <c r="D17" s="53" t="s">
        <v>204</v>
      </c>
      <c r="E17" s="53" t="s">
        <v>151</v>
      </c>
      <c r="F17" s="83" t="s">
        <v>205</v>
      </c>
    </row>
    <row r="18" spans="1:6" s="37" customFormat="1" ht="12.75">
      <c r="A18" s="43" t="s">
        <v>133</v>
      </c>
      <c r="B18" s="45">
        <v>60</v>
      </c>
      <c r="C18" s="45">
        <v>20</v>
      </c>
      <c r="D18" s="45">
        <v>20</v>
      </c>
      <c r="E18" s="45">
        <f>SUM(B18:D18)</f>
        <v>100</v>
      </c>
      <c r="F18" s="98" t="s">
        <v>262</v>
      </c>
    </row>
    <row r="19" spans="1:6" s="87" customFormat="1" ht="12.75">
      <c r="A19" s="66"/>
      <c r="B19" s="68"/>
      <c r="C19" s="68"/>
      <c r="D19" s="68"/>
      <c r="E19" s="48"/>
      <c r="F19" s="68"/>
    </row>
    <row r="20" spans="1:5" s="37" customFormat="1" ht="12.75">
      <c r="A20" s="82"/>
      <c r="B20" s="34"/>
      <c r="C20" s="34"/>
      <c r="D20" s="34" t="s">
        <v>0</v>
      </c>
      <c r="E20" s="89">
        <f>SUM(E18:E18)</f>
        <v>100</v>
      </c>
    </row>
    <row r="21" spans="1:5" s="37" customFormat="1" ht="12.75">
      <c r="A21" s="82"/>
      <c r="B21" s="34"/>
      <c r="C21" s="34"/>
      <c r="D21" s="34"/>
      <c r="E21" s="89"/>
    </row>
    <row r="22" spans="1:5" s="37" customFormat="1" ht="12.75">
      <c r="A22" s="82"/>
      <c r="B22" s="34"/>
      <c r="C22" s="34"/>
      <c r="D22" s="34"/>
      <c r="E22" s="34"/>
    </row>
    <row r="23" spans="1:5" s="37" customFormat="1" ht="12.75">
      <c r="A23" s="82"/>
      <c r="B23" s="34"/>
      <c r="C23" s="34"/>
      <c r="D23" s="34"/>
      <c r="E23" s="34"/>
    </row>
    <row r="24" spans="1:5" s="37" customFormat="1" ht="12.75">
      <c r="A24" s="82"/>
      <c r="B24" s="34"/>
      <c r="C24" s="34"/>
      <c r="D24" s="34"/>
      <c r="E24" s="34"/>
    </row>
    <row r="25" spans="1:5" s="37" customFormat="1" ht="12.75">
      <c r="A25" s="82" t="s">
        <v>260</v>
      </c>
      <c r="B25" s="34"/>
      <c r="C25" s="34"/>
      <c r="D25" s="34"/>
      <c r="E25" s="34"/>
    </row>
    <row r="26" spans="1:5" s="37" customFormat="1" ht="12.75">
      <c r="A26" s="82"/>
      <c r="B26" s="34"/>
      <c r="C26" s="34"/>
      <c r="D26" s="34"/>
      <c r="E26" s="34"/>
    </row>
    <row r="27" spans="1:6" s="37" customFormat="1" ht="12.75">
      <c r="A27" s="83" t="s">
        <v>196</v>
      </c>
      <c r="B27" s="53" t="s">
        <v>203</v>
      </c>
      <c r="C27" s="70" t="s">
        <v>297</v>
      </c>
      <c r="D27" s="53" t="s">
        <v>204</v>
      </c>
      <c r="E27" s="53" t="s">
        <v>151</v>
      </c>
      <c r="F27" s="83" t="s">
        <v>205</v>
      </c>
    </row>
    <row r="28" spans="1:6" s="37" customFormat="1" ht="12.75">
      <c r="A28" s="73" t="s">
        <v>134</v>
      </c>
      <c r="B28" s="45">
        <v>60</v>
      </c>
      <c r="C28" s="45">
        <v>20</v>
      </c>
      <c r="D28" s="45">
        <v>20</v>
      </c>
      <c r="E28" s="45">
        <f>SUM(B28:D28)</f>
        <v>100</v>
      </c>
      <c r="F28" s="73"/>
    </row>
    <row r="29" spans="1:5" s="87" customFormat="1" ht="12.75">
      <c r="A29" s="97" t="s">
        <v>135</v>
      </c>
      <c r="B29" s="72">
        <v>60</v>
      </c>
      <c r="C29" s="72">
        <v>20</v>
      </c>
      <c r="D29" s="72">
        <v>20</v>
      </c>
      <c r="E29" s="45">
        <f>SUM(B29:D29)</f>
        <v>100</v>
      </c>
    </row>
    <row r="30" spans="1:6" s="87" customFormat="1" ht="12.75">
      <c r="A30" s="73" t="s">
        <v>136</v>
      </c>
      <c r="B30" s="72">
        <v>60</v>
      </c>
      <c r="C30" s="72">
        <v>20</v>
      </c>
      <c r="D30" s="72">
        <v>20</v>
      </c>
      <c r="E30" s="45">
        <f>SUM(B30:D30)</f>
        <v>100</v>
      </c>
      <c r="F30" s="73" t="s">
        <v>298</v>
      </c>
    </row>
    <row r="31" spans="1:6" s="87" customFormat="1" ht="12.75">
      <c r="A31" s="73" t="s">
        <v>137</v>
      </c>
      <c r="B31" s="72">
        <v>60</v>
      </c>
      <c r="C31" s="72">
        <v>15</v>
      </c>
      <c r="D31" s="72">
        <v>20</v>
      </c>
      <c r="E31" s="45">
        <f>SUM(B31:D31)</f>
        <v>95</v>
      </c>
      <c r="F31" s="73" t="s">
        <v>190</v>
      </c>
    </row>
    <row r="32" spans="1:3" s="37" customFormat="1" ht="12.75">
      <c r="A32" s="82"/>
      <c r="B32" s="34"/>
      <c r="C32" s="34"/>
    </row>
    <row r="33" spans="1:5" s="37" customFormat="1" ht="12.75">
      <c r="A33" s="82"/>
      <c r="B33" s="34"/>
      <c r="C33" s="34"/>
      <c r="D33" s="34" t="s">
        <v>0</v>
      </c>
      <c r="E33" s="89">
        <f>AVERAGE(E28:E30)</f>
        <v>100</v>
      </c>
    </row>
    <row r="34" spans="1:5" s="37" customFormat="1" ht="12.75">
      <c r="A34" s="82"/>
      <c r="B34" s="34"/>
      <c r="C34" s="34"/>
      <c r="D34" s="34"/>
      <c r="E34" s="89"/>
    </row>
    <row r="35" spans="1:5" s="37" customFormat="1" ht="12.75">
      <c r="A35" s="82"/>
      <c r="B35" s="34"/>
      <c r="C35" s="34"/>
      <c r="D35" s="34"/>
      <c r="E35" s="34"/>
    </row>
    <row r="36" spans="1:5" s="37" customFormat="1" ht="12.75">
      <c r="A36" s="82"/>
      <c r="B36" s="34"/>
      <c r="C36" s="34"/>
      <c r="D36" s="34"/>
      <c r="E36" s="34"/>
    </row>
    <row r="37" spans="1:5" s="37" customFormat="1" ht="12.75">
      <c r="A37" s="82" t="s">
        <v>261</v>
      </c>
      <c r="B37" s="34"/>
      <c r="C37" s="34"/>
      <c r="D37" s="34"/>
      <c r="E37" s="34"/>
    </row>
    <row r="38" spans="1:5" s="37" customFormat="1" ht="12.75">
      <c r="A38" s="82"/>
      <c r="B38" s="34"/>
      <c r="C38" s="34"/>
      <c r="D38" s="34"/>
      <c r="E38" s="34"/>
    </row>
    <row r="39" spans="1:6" s="37" customFormat="1" ht="12.75">
      <c r="A39" s="83" t="s">
        <v>196</v>
      </c>
      <c r="B39" s="53" t="s">
        <v>203</v>
      </c>
      <c r="C39" s="70" t="s">
        <v>297</v>
      </c>
      <c r="D39" s="53" t="s">
        <v>204</v>
      </c>
      <c r="E39" s="53" t="s">
        <v>151</v>
      </c>
      <c r="F39" s="83" t="s">
        <v>205</v>
      </c>
    </row>
    <row r="40" spans="1:6" s="37" customFormat="1" ht="12.75">
      <c r="A40" s="73" t="s">
        <v>138</v>
      </c>
      <c r="B40" s="72">
        <v>56</v>
      </c>
      <c r="C40" s="72">
        <v>20</v>
      </c>
      <c r="D40" s="72">
        <v>20</v>
      </c>
      <c r="E40" s="45">
        <f>SUM(B40:D40)</f>
        <v>96</v>
      </c>
      <c r="F40" s="73" t="s">
        <v>318</v>
      </c>
    </row>
    <row r="41" spans="1:6" s="37" customFormat="1" ht="12.75">
      <c r="A41" s="73" t="s">
        <v>139</v>
      </c>
      <c r="B41" s="72">
        <v>56</v>
      </c>
      <c r="C41" s="72">
        <v>20</v>
      </c>
      <c r="D41" s="72">
        <v>20</v>
      </c>
      <c r="E41" s="45">
        <f>SUM(B41:D41)</f>
        <v>96</v>
      </c>
      <c r="F41" s="73" t="s">
        <v>263</v>
      </c>
    </row>
    <row r="42" spans="1:6" s="37" customFormat="1" ht="12.75">
      <c r="A42" s="73" t="s">
        <v>140</v>
      </c>
      <c r="B42" s="45">
        <v>56</v>
      </c>
      <c r="C42" s="45">
        <v>20</v>
      </c>
      <c r="D42" s="45">
        <v>20</v>
      </c>
      <c r="E42" s="45">
        <f>SUM(B42:D42)</f>
        <v>96</v>
      </c>
      <c r="F42" s="73" t="s">
        <v>318</v>
      </c>
    </row>
    <row r="43" spans="1:6" s="87" customFormat="1" ht="12.75">
      <c r="A43" s="73" t="s">
        <v>141</v>
      </c>
      <c r="B43" s="72">
        <v>56</v>
      </c>
      <c r="C43" s="72">
        <v>20</v>
      </c>
      <c r="D43" s="72">
        <v>20</v>
      </c>
      <c r="E43" s="45">
        <f>SUM(B43:D43)</f>
        <v>96</v>
      </c>
      <c r="F43" s="73" t="s">
        <v>264</v>
      </c>
    </row>
    <row r="44" spans="1:6" s="87" customFormat="1" ht="12.75">
      <c r="A44" s="66"/>
      <c r="B44" s="68"/>
      <c r="C44" s="68"/>
      <c r="D44" s="68"/>
      <c r="E44" s="48"/>
      <c r="F44" s="68"/>
    </row>
    <row r="45" spans="1:5" s="37" customFormat="1" ht="12.75">
      <c r="A45" s="82"/>
      <c r="B45" s="34"/>
      <c r="C45" s="34"/>
      <c r="D45" s="34" t="s">
        <v>194</v>
      </c>
      <c r="E45" s="89">
        <f>AVERAGE(E40:E43)</f>
        <v>96</v>
      </c>
    </row>
    <row r="46" spans="1:5" s="37" customFormat="1" ht="12.75">
      <c r="A46" s="82"/>
      <c r="B46" s="34"/>
      <c r="C46" s="34"/>
      <c r="D46" s="34"/>
      <c r="E46" s="89"/>
    </row>
    <row r="47" spans="1:5" s="37" customFormat="1" ht="12.75">
      <c r="A47" s="82"/>
      <c r="B47" s="34"/>
      <c r="C47" s="34"/>
      <c r="D47" s="34"/>
      <c r="E47" s="89"/>
    </row>
    <row r="48" spans="1:5" s="37" customFormat="1" ht="12.75">
      <c r="A48" s="82"/>
      <c r="B48" s="34"/>
      <c r="C48" s="34"/>
      <c r="D48" s="34"/>
      <c r="E48" s="89"/>
    </row>
  </sheetData>
  <sheetProtection/>
  <printOptions/>
  <pageMargins left="0.75" right="0.75" top="1" bottom="1" header="0" footer="0"/>
  <pageSetup orientation="landscape" paperSize="9" scale="65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45"/>
  <sheetViews>
    <sheetView workbookViewId="0" topLeftCell="A13">
      <selection activeCell="C41" sqref="C41"/>
    </sheetView>
  </sheetViews>
  <sheetFormatPr defaultColWidth="9.140625" defaultRowHeight="12.75"/>
  <cols>
    <col min="1" max="1" width="34.8515625" style="90" bestFit="1" customWidth="1"/>
    <col min="2" max="2" width="15.8515625" style="0" customWidth="1"/>
    <col min="3" max="3" width="13.28125" style="0" customWidth="1"/>
    <col min="4" max="4" width="15.421875" style="0" bestFit="1" customWidth="1"/>
    <col min="5" max="5" width="9.421875" style="0" customWidth="1"/>
    <col min="6" max="6" width="41.8515625" style="0" bestFit="1" customWidth="1"/>
  </cols>
  <sheetData>
    <row r="2" spans="1:5" s="37" customFormat="1" ht="12.75">
      <c r="A2" s="82"/>
      <c r="B2" s="34"/>
      <c r="C2" s="34"/>
      <c r="D2" s="34"/>
      <c r="E2" s="34"/>
    </row>
    <row r="3" spans="1:5" s="37" customFormat="1" ht="12.75">
      <c r="A3" s="82"/>
      <c r="B3" s="34"/>
      <c r="C3" s="34"/>
      <c r="D3" s="34"/>
      <c r="E3" s="34"/>
    </row>
    <row r="4" spans="1:5" s="37" customFormat="1" ht="12.75">
      <c r="A4" s="82"/>
      <c r="B4" s="34"/>
      <c r="C4" s="34"/>
      <c r="D4" s="34"/>
      <c r="E4" s="34"/>
    </row>
    <row r="5" spans="1:5" s="37" customFormat="1" ht="12.75">
      <c r="A5" s="82"/>
      <c r="B5" s="34"/>
      <c r="C5" s="34"/>
      <c r="D5" s="34"/>
      <c r="E5" s="34"/>
    </row>
    <row r="6" spans="1:5" s="37" customFormat="1" ht="12.75">
      <c r="A6" s="82"/>
      <c r="B6" s="34"/>
      <c r="C6" s="34"/>
      <c r="D6" s="34"/>
      <c r="E6" s="34"/>
    </row>
    <row r="7" spans="1:5" s="37" customFormat="1" ht="12.75">
      <c r="A7" s="82"/>
      <c r="B7" s="34"/>
      <c r="C7" s="34"/>
      <c r="D7" s="34"/>
      <c r="E7" s="34"/>
    </row>
    <row r="8" spans="1:5" s="37" customFormat="1" ht="12.75">
      <c r="A8" s="82"/>
      <c r="B8" s="34"/>
      <c r="C8" s="34"/>
      <c r="D8" s="34"/>
      <c r="E8" s="34"/>
    </row>
    <row r="9" spans="1:5" s="37" customFormat="1" ht="12.75">
      <c r="A9" s="82"/>
      <c r="B9" s="34"/>
      <c r="C9" s="34"/>
      <c r="D9" s="34"/>
      <c r="E9" s="34"/>
    </row>
    <row r="10" spans="1:5" s="37" customFormat="1" ht="12.75">
      <c r="A10" s="82"/>
      <c r="B10" s="34"/>
      <c r="C10" s="34"/>
      <c r="D10" s="34"/>
      <c r="E10" s="34"/>
    </row>
    <row r="11" spans="1:5" s="37" customFormat="1" ht="12.75">
      <c r="A11" s="82"/>
      <c r="B11" s="34"/>
      <c r="C11" s="34"/>
      <c r="D11" s="34"/>
      <c r="E11" s="34"/>
    </row>
    <row r="12" spans="1:5" s="37" customFormat="1" ht="12.75">
      <c r="A12" s="82"/>
      <c r="B12" s="34"/>
      <c r="C12" s="34"/>
      <c r="D12" s="34"/>
      <c r="E12" s="34"/>
    </row>
    <row r="13" spans="1:5" s="37" customFormat="1" ht="12.75">
      <c r="A13" s="82"/>
      <c r="B13" s="34"/>
      <c r="C13" s="34"/>
      <c r="D13" s="34"/>
      <c r="E13" s="34"/>
    </row>
    <row r="14" spans="1:5" s="37" customFormat="1" ht="12.75">
      <c r="A14" s="82"/>
      <c r="B14" s="34"/>
      <c r="C14" s="34"/>
      <c r="D14" s="34"/>
      <c r="E14" s="34"/>
    </row>
    <row r="15" spans="1:5" s="37" customFormat="1" ht="12.75">
      <c r="A15" s="82"/>
      <c r="B15" s="34"/>
      <c r="C15" s="34"/>
      <c r="D15" s="34"/>
      <c r="E15" s="34"/>
    </row>
    <row r="16" spans="1:5" s="37" customFormat="1" ht="12.75">
      <c r="A16" s="82" t="s">
        <v>319</v>
      </c>
      <c r="B16" s="34"/>
      <c r="C16" s="34"/>
      <c r="D16" s="34"/>
      <c r="E16" s="34"/>
    </row>
    <row r="17" spans="1:5" s="37" customFormat="1" ht="12.75">
      <c r="A17" s="82"/>
      <c r="B17" s="34"/>
      <c r="C17" s="34"/>
      <c r="D17" s="34"/>
      <c r="E17" s="34"/>
    </row>
    <row r="18" spans="1:6" s="37" customFormat="1" ht="12.75">
      <c r="A18" s="83" t="s">
        <v>196</v>
      </c>
      <c r="B18" s="53" t="s">
        <v>203</v>
      </c>
      <c r="C18" s="70" t="s">
        <v>297</v>
      </c>
      <c r="D18" s="53" t="s">
        <v>204</v>
      </c>
      <c r="E18" s="53" t="s">
        <v>151</v>
      </c>
      <c r="F18" s="83" t="s">
        <v>205</v>
      </c>
    </row>
    <row r="19" spans="1:6" s="37" customFormat="1" ht="12.75">
      <c r="A19" s="43" t="s">
        <v>142</v>
      </c>
      <c r="B19" s="45">
        <v>60</v>
      </c>
      <c r="C19" s="45">
        <v>20</v>
      </c>
      <c r="D19" s="45">
        <v>20</v>
      </c>
      <c r="E19" s="45">
        <f>SUM(B19:D19)</f>
        <v>100</v>
      </c>
      <c r="F19" s="98" t="s">
        <v>265</v>
      </c>
    </row>
    <row r="20" spans="1:6" s="37" customFormat="1" ht="12.75">
      <c r="A20" s="73" t="s">
        <v>143</v>
      </c>
      <c r="B20" s="45">
        <v>56</v>
      </c>
      <c r="C20" s="45">
        <v>20</v>
      </c>
      <c r="D20" s="45">
        <v>20</v>
      </c>
      <c r="E20" s="45">
        <f>SUM(B20:D20)</f>
        <v>96</v>
      </c>
      <c r="F20" s="98" t="s">
        <v>266</v>
      </c>
    </row>
    <row r="21" spans="1:6" s="37" customFormat="1" ht="12.75">
      <c r="A21" s="73" t="s">
        <v>144</v>
      </c>
      <c r="B21" s="45">
        <v>56</v>
      </c>
      <c r="C21" s="45">
        <v>20</v>
      </c>
      <c r="D21" s="45">
        <v>20</v>
      </c>
      <c r="E21" s="45">
        <f>SUM(B21:D21)</f>
        <v>96</v>
      </c>
      <c r="F21" s="98" t="s">
        <v>320</v>
      </c>
    </row>
    <row r="22" spans="1:6" s="87" customFormat="1" ht="12.75">
      <c r="A22" s="66"/>
      <c r="B22" s="68"/>
      <c r="C22" s="68"/>
      <c r="D22" s="68"/>
      <c r="E22" s="48"/>
      <c r="F22" s="68"/>
    </row>
    <row r="23" spans="1:5" s="37" customFormat="1" ht="12.75">
      <c r="A23" s="82"/>
      <c r="B23" s="34"/>
      <c r="C23" s="34"/>
      <c r="D23" s="34" t="s">
        <v>194</v>
      </c>
      <c r="E23" s="89">
        <f>AVERAGE(E19:E21)</f>
        <v>97.33333333333333</v>
      </c>
    </row>
    <row r="24" spans="1:5" s="37" customFormat="1" ht="12.75">
      <c r="A24" s="82"/>
      <c r="B24" s="34"/>
      <c r="C24" s="34"/>
      <c r="D24" s="34"/>
      <c r="E24" s="89"/>
    </row>
    <row r="25" spans="1:5" s="37" customFormat="1" ht="12.75">
      <c r="A25" s="82"/>
      <c r="B25" s="34"/>
      <c r="C25" s="34"/>
      <c r="D25" s="34"/>
      <c r="E25" s="34"/>
    </row>
    <row r="26" spans="1:5" s="37" customFormat="1" ht="12.75">
      <c r="A26" s="82" t="s">
        <v>269</v>
      </c>
      <c r="B26" s="34"/>
      <c r="C26" s="34"/>
      <c r="D26" s="34"/>
      <c r="E26" s="34"/>
    </row>
    <row r="27" spans="1:5" s="37" customFormat="1" ht="12.75">
      <c r="A27" s="82"/>
      <c r="B27" s="34"/>
      <c r="C27" s="34"/>
      <c r="D27" s="34"/>
      <c r="E27" s="34"/>
    </row>
    <row r="28" spans="1:6" s="37" customFormat="1" ht="12.75">
      <c r="A28" s="83" t="s">
        <v>196</v>
      </c>
      <c r="B28" s="53" t="s">
        <v>203</v>
      </c>
      <c r="C28" s="70" t="s">
        <v>297</v>
      </c>
      <c r="D28" s="53" t="s">
        <v>204</v>
      </c>
      <c r="E28" s="53" t="s">
        <v>151</v>
      </c>
      <c r="F28" s="83" t="s">
        <v>205</v>
      </c>
    </row>
    <row r="29" spans="1:6" s="37" customFormat="1" ht="12.75">
      <c r="A29" s="43" t="s">
        <v>145</v>
      </c>
      <c r="B29" s="45">
        <v>56</v>
      </c>
      <c r="C29" s="45">
        <v>20</v>
      </c>
      <c r="D29" s="45">
        <v>20</v>
      </c>
      <c r="E29" s="45">
        <f>SUM(B29:D29)</f>
        <v>96</v>
      </c>
      <c r="F29" s="98" t="s">
        <v>267</v>
      </c>
    </row>
    <row r="30" spans="1:6" s="37" customFormat="1" ht="12.75">
      <c r="A30" s="43" t="s">
        <v>146</v>
      </c>
      <c r="B30" s="45">
        <v>48</v>
      </c>
      <c r="C30" s="45">
        <v>20</v>
      </c>
      <c r="D30" s="45">
        <v>20</v>
      </c>
      <c r="E30" s="45">
        <f>SUM(B30:D30)</f>
        <v>88</v>
      </c>
      <c r="F30" s="98" t="s">
        <v>268</v>
      </c>
    </row>
    <row r="31" spans="1:6" s="87" customFormat="1" ht="12.75">
      <c r="A31" s="66"/>
      <c r="B31" s="68"/>
      <c r="C31" s="68"/>
      <c r="D31" s="68"/>
      <c r="E31" s="48"/>
      <c r="F31" s="68"/>
    </row>
    <row r="32" spans="1:5" s="37" customFormat="1" ht="12.75">
      <c r="A32" s="82"/>
      <c r="B32" s="34"/>
      <c r="C32" s="34"/>
      <c r="D32" s="34" t="s">
        <v>194</v>
      </c>
      <c r="E32" s="89">
        <f>AVERAGE(E29:E30)</f>
        <v>92</v>
      </c>
    </row>
    <row r="34" spans="1:5" s="37" customFormat="1" ht="12.75">
      <c r="A34" s="82"/>
      <c r="B34" s="34"/>
      <c r="C34" s="34"/>
      <c r="D34" s="34"/>
      <c r="E34" s="34"/>
    </row>
    <row r="35" spans="1:5" s="37" customFormat="1" ht="12.75">
      <c r="A35" s="82"/>
      <c r="B35" s="34"/>
      <c r="C35" s="34"/>
      <c r="D35" s="34"/>
      <c r="E35" s="34"/>
    </row>
    <row r="36" spans="1:5" s="37" customFormat="1" ht="12.75">
      <c r="A36" s="82" t="s">
        <v>270</v>
      </c>
      <c r="B36" s="34"/>
      <c r="C36" s="34"/>
      <c r="D36" s="34"/>
      <c r="E36" s="34"/>
    </row>
    <row r="37" spans="1:5" s="37" customFormat="1" ht="12.75">
      <c r="A37" s="82"/>
      <c r="B37" s="34"/>
      <c r="C37" s="34"/>
      <c r="D37" s="34"/>
      <c r="E37" s="34"/>
    </row>
    <row r="38" spans="1:6" s="37" customFormat="1" ht="12.75">
      <c r="A38" s="83" t="s">
        <v>196</v>
      </c>
      <c r="B38" s="53" t="s">
        <v>203</v>
      </c>
      <c r="C38" s="70" t="s">
        <v>297</v>
      </c>
      <c r="D38" s="53" t="s">
        <v>204</v>
      </c>
      <c r="E38" s="53" t="s">
        <v>151</v>
      </c>
      <c r="F38" s="83" t="s">
        <v>205</v>
      </c>
    </row>
    <row r="39" spans="1:6" s="37" customFormat="1" ht="12.75">
      <c r="A39" s="43" t="s">
        <v>147</v>
      </c>
      <c r="B39" s="45">
        <v>56</v>
      </c>
      <c r="C39" s="45">
        <v>20</v>
      </c>
      <c r="D39" s="45">
        <v>20</v>
      </c>
      <c r="E39" s="45">
        <f>SUM(B39:D39)</f>
        <v>96</v>
      </c>
      <c r="F39" s="98" t="s">
        <v>321</v>
      </c>
    </row>
    <row r="40" spans="1:6" s="87" customFormat="1" ht="12.75">
      <c r="A40" s="66"/>
      <c r="B40" s="68"/>
      <c r="C40" s="68"/>
      <c r="D40" s="68"/>
      <c r="E40" s="48"/>
      <c r="F40" s="68"/>
    </row>
    <row r="41" spans="1:6" s="87" customFormat="1" ht="12.75">
      <c r="A41" s="66"/>
      <c r="B41" s="68"/>
      <c r="C41" s="68"/>
      <c r="D41" s="68"/>
      <c r="E41" s="48"/>
      <c r="F41" s="68"/>
    </row>
    <row r="42" spans="1:5" s="37" customFormat="1" ht="12.75">
      <c r="A42" s="82"/>
      <c r="B42" s="34"/>
      <c r="C42" s="34"/>
      <c r="D42" s="34" t="s">
        <v>194</v>
      </c>
      <c r="E42" s="89">
        <f>AVERAGE(E39:E39)</f>
        <v>96</v>
      </c>
    </row>
    <row r="43" spans="1:5" s="37" customFormat="1" ht="12.75">
      <c r="A43" s="82"/>
      <c r="B43" s="34"/>
      <c r="C43" s="34"/>
      <c r="D43" s="34"/>
      <c r="E43" s="89"/>
    </row>
    <row r="44" spans="1:5" s="37" customFormat="1" ht="12.75">
      <c r="A44" s="82"/>
      <c r="B44" s="34"/>
      <c r="C44" s="34"/>
      <c r="D44" s="34"/>
      <c r="E44" s="89"/>
    </row>
    <row r="45" spans="1:5" s="37" customFormat="1" ht="12.75">
      <c r="A45" s="82"/>
      <c r="B45" s="34"/>
      <c r="C45" s="34"/>
      <c r="D45" s="34"/>
      <c r="E45" s="89"/>
    </row>
  </sheetData>
  <sheetProtection/>
  <printOptions/>
  <pageMargins left="0.75" right="0.75" top="1" bottom="1" header="0" footer="0"/>
  <pageSetup orientation="landscape" paperSize="9" scale="65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4:F20"/>
  <sheetViews>
    <sheetView tabSelected="1" workbookViewId="0" topLeftCell="B1">
      <selection activeCell="B13" sqref="B13"/>
    </sheetView>
  </sheetViews>
  <sheetFormatPr defaultColWidth="9.140625" defaultRowHeight="12.75"/>
  <cols>
    <col min="1" max="1" width="31.8515625" style="0" customWidth="1"/>
    <col min="2" max="2" width="16.421875" style="0" customWidth="1"/>
    <col min="3" max="3" width="13.421875" style="0" customWidth="1"/>
    <col min="4" max="4" width="16.00390625" style="90" customWidth="1"/>
    <col min="5" max="5" width="10.140625" style="0" customWidth="1"/>
    <col min="6" max="6" width="31.7109375" style="0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4" spans="1:6" ht="12.75">
      <c r="A14" s="82" t="s">
        <v>271</v>
      </c>
      <c r="B14" s="34"/>
      <c r="C14" s="34"/>
      <c r="D14" s="34"/>
      <c r="E14" s="34"/>
      <c r="F14" s="37"/>
    </row>
    <row r="15" spans="1:6" ht="12.75">
      <c r="A15" s="82"/>
      <c r="B15" s="34"/>
      <c r="C15" s="34"/>
      <c r="D15" s="34"/>
      <c r="E15" s="34"/>
      <c r="F15" s="37"/>
    </row>
    <row r="16" spans="1:6" ht="12.75">
      <c r="A16" s="83" t="s">
        <v>196</v>
      </c>
      <c r="B16" s="53" t="s">
        <v>203</v>
      </c>
      <c r="C16" s="70" t="s">
        <v>297</v>
      </c>
      <c r="D16" s="53" t="s">
        <v>204</v>
      </c>
      <c r="E16" s="53" t="s">
        <v>151</v>
      </c>
      <c r="F16" s="83" t="s">
        <v>205</v>
      </c>
    </row>
    <row r="17" spans="1:6" ht="12.75">
      <c r="A17" s="73" t="s">
        <v>148</v>
      </c>
      <c r="B17" s="72">
        <v>60</v>
      </c>
      <c r="C17" s="72">
        <v>20</v>
      </c>
      <c r="D17" s="72">
        <v>20</v>
      </c>
      <c r="E17" s="45">
        <f>SUM(B17:D17)</f>
        <v>100</v>
      </c>
      <c r="F17" s="73" t="s">
        <v>272</v>
      </c>
    </row>
    <row r="18" spans="1:6" ht="12.75">
      <c r="A18" s="43" t="s">
        <v>149</v>
      </c>
      <c r="B18" s="45">
        <v>52</v>
      </c>
      <c r="C18" s="45">
        <v>20</v>
      </c>
      <c r="D18" s="45">
        <v>20</v>
      </c>
      <c r="E18" s="45">
        <f>SUM(B18:D18)</f>
        <v>92</v>
      </c>
      <c r="F18" s="43" t="s">
        <v>232</v>
      </c>
    </row>
    <row r="19" spans="1:6" ht="12.75">
      <c r="A19" s="66"/>
      <c r="B19" s="68"/>
      <c r="C19" s="68"/>
      <c r="D19" s="68"/>
      <c r="E19" s="48"/>
      <c r="F19" s="68"/>
    </row>
    <row r="20" spans="1:6" ht="12.75">
      <c r="A20" s="82"/>
      <c r="B20" s="34"/>
      <c r="C20" s="34"/>
      <c r="D20" s="34" t="s">
        <v>194</v>
      </c>
      <c r="E20" s="89">
        <f>AVERAGE(E17:E18)</f>
        <v>96</v>
      </c>
      <c r="F20" s="37"/>
    </row>
  </sheetData>
  <sheetProtection/>
  <printOptions/>
  <pageMargins left="0.75" right="0.75" top="1" bottom="1" header="0" footer="0"/>
  <pageSetup orientation="landscape" paperSize="9" scale="6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R62"/>
  <sheetViews>
    <sheetView workbookViewId="0" topLeftCell="A25">
      <selection activeCell="A55" sqref="A55"/>
    </sheetView>
  </sheetViews>
  <sheetFormatPr defaultColWidth="9.140625" defaultRowHeight="12.75"/>
  <cols>
    <col min="1" max="1" width="41.00390625" style="79" customWidth="1"/>
    <col min="2" max="2" width="16.140625" style="81" customWidth="1"/>
    <col min="3" max="3" width="18.8515625" style="79" customWidth="1"/>
    <col min="4" max="4" width="16.7109375" style="79" customWidth="1"/>
    <col min="5" max="5" width="18.28125" style="79" customWidth="1"/>
    <col min="6" max="6" width="22.421875" style="79" customWidth="1"/>
    <col min="7" max="7" width="21.00390625" style="79" customWidth="1"/>
    <col min="8" max="8" width="12.8515625" style="79" customWidth="1"/>
    <col min="9" max="9" width="14.8515625" style="79" customWidth="1"/>
    <col min="10" max="10" width="16.421875" style="79" customWidth="1"/>
    <col min="11" max="11" width="18.140625" style="79" customWidth="1"/>
    <col min="12" max="12" width="15.140625" style="79" customWidth="1"/>
    <col min="13" max="13" width="8.00390625" style="80" customWidth="1"/>
    <col min="14" max="14" width="8.28125" style="79" customWidth="1"/>
    <col min="15" max="15" width="46.7109375" style="79" bestFit="1" customWidth="1"/>
    <col min="16" max="18" width="9.140625" style="7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spans="1:18" s="37" customFormat="1" ht="12.75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6"/>
      <c r="N10" s="34"/>
      <c r="O10" s="34"/>
      <c r="P10" s="34"/>
      <c r="Q10" s="34"/>
      <c r="R10" s="34"/>
    </row>
    <row r="11" spans="1:18" s="37" customFormat="1" ht="12.75">
      <c r="A11" s="34"/>
      <c r="B11" s="35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6"/>
      <c r="N11" s="34"/>
      <c r="O11" s="34"/>
      <c r="P11" s="34"/>
      <c r="Q11" s="34"/>
      <c r="R11" s="34"/>
    </row>
    <row r="12" spans="1:18" s="37" customFormat="1" ht="12.75">
      <c r="A12" s="34" t="s">
        <v>195</v>
      </c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6"/>
      <c r="N12" s="34"/>
      <c r="O12" s="34"/>
      <c r="P12" s="34"/>
      <c r="Q12" s="34"/>
      <c r="R12" s="34"/>
    </row>
    <row r="13" spans="1:18" s="37" customFormat="1" ht="12.75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6"/>
      <c r="N13" s="34"/>
      <c r="O13" s="34"/>
      <c r="P13" s="34"/>
      <c r="Q13" s="34"/>
      <c r="R13" s="34"/>
    </row>
    <row r="14" spans="1:18" s="37" customFormat="1" ht="25.5">
      <c r="A14" s="38" t="s">
        <v>196</v>
      </c>
      <c r="B14" s="39" t="s">
        <v>197</v>
      </c>
      <c r="C14" s="40" t="s">
        <v>150</v>
      </c>
      <c r="D14" s="41" t="s">
        <v>287</v>
      </c>
      <c r="E14" s="41" t="s">
        <v>288</v>
      </c>
      <c r="F14" s="41" t="s">
        <v>289</v>
      </c>
      <c r="G14" s="41" t="s">
        <v>290</v>
      </c>
      <c r="H14" s="40" t="s">
        <v>291</v>
      </c>
      <c r="I14" s="40" t="s">
        <v>200</v>
      </c>
      <c r="J14" s="40" t="s">
        <v>199</v>
      </c>
      <c r="K14" s="41" t="s">
        <v>292</v>
      </c>
      <c r="L14" s="41" t="s">
        <v>293</v>
      </c>
      <c r="M14" s="42" t="s">
        <v>151</v>
      </c>
      <c r="N14" s="34"/>
      <c r="O14" s="34"/>
      <c r="P14" s="34"/>
      <c r="Q14" s="34"/>
      <c r="R14" s="34"/>
    </row>
    <row r="15" spans="1:18" s="37" customFormat="1" ht="12.75">
      <c r="A15" s="43" t="s">
        <v>1</v>
      </c>
      <c r="B15" s="44">
        <v>8</v>
      </c>
      <c r="C15" s="45">
        <v>9</v>
      </c>
      <c r="D15" s="45">
        <v>9</v>
      </c>
      <c r="E15" s="45">
        <v>10</v>
      </c>
      <c r="F15" s="45">
        <v>8</v>
      </c>
      <c r="G15" s="45">
        <v>8</v>
      </c>
      <c r="H15" s="45">
        <v>10</v>
      </c>
      <c r="I15" s="45">
        <v>9</v>
      </c>
      <c r="J15" s="45">
        <v>10</v>
      </c>
      <c r="K15" s="45">
        <v>10</v>
      </c>
      <c r="L15" s="45">
        <v>9</v>
      </c>
      <c r="M15" s="46">
        <f aca="true" t="shared" si="0" ref="M15:M28">SUM(B15:L15)</f>
        <v>100</v>
      </c>
      <c r="N15" s="47">
        <f aca="true" t="shared" si="1" ref="N15:N28">M15/110</f>
        <v>0.9090909090909091</v>
      </c>
      <c r="O15" s="47"/>
      <c r="P15" s="34"/>
      <c r="Q15" s="34"/>
      <c r="R15" s="34"/>
    </row>
    <row r="16" spans="1:18" s="49" customFormat="1" ht="12.75">
      <c r="A16" s="43" t="s">
        <v>2</v>
      </c>
      <c r="B16" s="44">
        <v>10</v>
      </c>
      <c r="C16" s="45">
        <v>10</v>
      </c>
      <c r="D16" s="45">
        <v>10</v>
      </c>
      <c r="E16" s="45">
        <v>9</v>
      </c>
      <c r="F16" s="45">
        <v>9</v>
      </c>
      <c r="G16" s="45">
        <v>9</v>
      </c>
      <c r="H16" s="45">
        <v>10</v>
      </c>
      <c r="I16" s="45">
        <v>9</v>
      </c>
      <c r="J16" s="45">
        <v>8</v>
      </c>
      <c r="K16" s="45">
        <v>10</v>
      </c>
      <c r="L16" s="45">
        <v>10</v>
      </c>
      <c r="M16" s="46">
        <f t="shared" si="0"/>
        <v>104</v>
      </c>
      <c r="N16" s="47">
        <f t="shared" si="1"/>
        <v>0.9454545454545454</v>
      </c>
      <c r="O16" s="47"/>
      <c r="P16" s="48"/>
      <c r="Q16" s="48"/>
      <c r="R16" s="48"/>
    </row>
    <row r="17" spans="1:18" s="49" customFormat="1" ht="12.75">
      <c r="A17" s="43" t="s">
        <v>3</v>
      </c>
      <c r="B17" s="44">
        <v>9</v>
      </c>
      <c r="C17" s="45">
        <v>9</v>
      </c>
      <c r="D17" s="45">
        <v>10</v>
      </c>
      <c r="E17" s="45">
        <v>9</v>
      </c>
      <c r="F17" s="45">
        <v>8</v>
      </c>
      <c r="G17" s="45">
        <v>8</v>
      </c>
      <c r="H17" s="45">
        <v>10</v>
      </c>
      <c r="I17" s="45">
        <v>10</v>
      </c>
      <c r="J17" s="45">
        <v>9</v>
      </c>
      <c r="K17" s="45">
        <v>10</v>
      </c>
      <c r="L17" s="45">
        <v>10</v>
      </c>
      <c r="M17" s="46">
        <f t="shared" si="0"/>
        <v>102</v>
      </c>
      <c r="N17" s="47">
        <f t="shared" si="1"/>
        <v>0.9272727272727272</v>
      </c>
      <c r="O17" s="47"/>
      <c r="P17" s="48"/>
      <c r="Q17" s="48"/>
      <c r="R17" s="48"/>
    </row>
    <row r="18" spans="1:18" s="49" customFormat="1" ht="12.75">
      <c r="A18" s="43" t="s">
        <v>4</v>
      </c>
      <c r="B18" s="44">
        <v>9</v>
      </c>
      <c r="C18" s="45">
        <v>9</v>
      </c>
      <c r="D18" s="45">
        <v>8</v>
      </c>
      <c r="E18" s="45">
        <v>7</v>
      </c>
      <c r="F18" s="45">
        <v>8</v>
      </c>
      <c r="G18" s="45">
        <v>8</v>
      </c>
      <c r="H18" s="45">
        <v>10</v>
      </c>
      <c r="I18" s="45">
        <v>10</v>
      </c>
      <c r="J18" s="45">
        <v>10</v>
      </c>
      <c r="K18" s="45">
        <v>10</v>
      </c>
      <c r="L18" s="45">
        <v>9</v>
      </c>
      <c r="M18" s="46">
        <f>SUM(B18:L18)</f>
        <v>98</v>
      </c>
      <c r="N18" s="47">
        <f t="shared" si="1"/>
        <v>0.8909090909090909</v>
      </c>
      <c r="O18" s="47"/>
      <c r="P18" s="48"/>
      <c r="Q18" s="48"/>
      <c r="R18" s="48"/>
    </row>
    <row r="19" spans="1:18" s="49" customFormat="1" ht="12.75">
      <c r="A19" s="43" t="s">
        <v>5</v>
      </c>
      <c r="B19" s="44">
        <v>10</v>
      </c>
      <c r="C19" s="45">
        <v>10</v>
      </c>
      <c r="D19" s="45">
        <v>10</v>
      </c>
      <c r="E19" s="45">
        <v>8</v>
      </c>
      <c r="F19" s="45">
        <v>9</v>
      </c>
      <c r="G19" s="45">
        <v>10</v>
      </c>
      <c r="H19" s="45">
        <v>9</v>
      </c>
      <c r="I19" s="45">
        <v>10</v>
      </c>
      <c r="J19" s="45">
        <v>10</v>
      </c>
      <c r="K19" s="45">
        <v>10</v>
      </c>
      <c r="L19" s="45">
        <v>10</v>
      </c>
      <c r="M19" s="46">
        <f t="shared" si="0"/>
        <v>106</v>
      </c>
      <c r="N19" s="47">
        <f t="shared" si="1"/>
        <v>0.9636363636363636</v>
      </c>
      <c r="O19" s="47"/>
      <c r="P19" s="48"/>
      <c r="Q19" s="48"/>
      <c r="R19" s="48"/>
    </row>
    <row r="20" spans="1:18" s="49" customFormat="1" ht="12.75">
      <c r="A20" s="43" t="s">
        <v>6</v>
      </c>
      <c r="B20" s="44">
        <v>7</v>
      </c>
      <c r="C20" s="45">
        <v>9</v>
      </c>
      <c r="D20" s="45">
        <v>10</v>
      </c>
      <c r="E20" s="45">
        <v>8</v>
      </c>
      <c r="F20" s="45">
        <v>8</v>
      </c>
      <c r="G20" s="45">
        <v>8</v>
      </c>
      <c r="H20" s="45">
        <v>10</v>
      </c>
      <c r="I20" s="45">
        <v>10</v>
      </c>
      <c r="J20" s="45">
        <v>10</v>
      </c>
      <c r="K20" s="45">
        <v>10</v>
      </c>
      <c r="L20" s="45">
        <v>10</v>
      </c>
      <c r="M20" s="46">
        <f>SUM(B20:L20)</f>
        <v>100</v>
      </c>
      <c r="N20" s="47">
        <f t="shared" si="1"/>
        <v>0.9090909090909091</v>
      </c>
      <c r="O20" s="47"/>
      <c r="P20" s="48"/>
      <c r="Q20" s="48"/>
      <c r="R20" s="48"/>
    </row>
    <row r="21" spans="1:18" s="49" customFormat="1" ht="12.75">
      <c r="A21" s="43" t="s">
        <v>7</v>
      </c>
      <c r="B21" s="44">
        <v>9</v>
      </c>
      <c r="C21" s="45">
        <v>8</v>
      </c>
      <c r="D21" s="45">
        <v>10</v>
      </c>
      <c r="E21" s="45">
        <v>9</v>
      </c>
      <c r="F21" s="45">
        <v>9</v>
      </c>
      <c r="G21" s="45">
        <v>8</v>
      </c>
      <c r="H21" s="45">
        <v>10</v>
      </c>
      <c r="I21" s="45">
        <v>10</v>
      </c>
      <c r="J21" s="45">
        <v>10</v>
      </c>
      <c r="K21" s="45">
        <v>10</v>
      </c>
      <c r="L21" s="45">
        <v>10</v>
      </c>
      <c r="M21" s="46">
        <f>SUM(B21:L21)</f>
        <v>103</v>
      </c>
      <c r="N21" s="47">
        <f t="shared" si="1"/>
        <v>0.9363636363636364</v>
      </c>
      <c r="O21" s="47"/>
      <c r="P21" s="48"/>
      <c r="Q21" s="48"/>
      <c r="R21" s="48"/>
    </row>
    <row r="22" spans="1:18" s="49" customFormat="1" ht="12.75">
      <c r="A22" s="43" t="s">
        <v>8</v>
      </c>
      <c r="B22" s="44">
        <v>7</v>
      </c>
      <c r="C22" s="45">
        <v>8</v>
      </c>
      <c r="D22" s="45">
        <v>8</v>
      </c>
      <c r="E22" s="45">
        <v>8</v>
      </c>
      <c r="F22" s="45">
        <v>8</v>
      </c>
      <c r="G22" s="45">
        <v>7</v>
      </c>
      <c r="H22" s="45">
        <v>9</v>
      </c>
      <c r="I22" s="45">
        <v>8</v>
      </c>
      <c r="J22" s="45">
        <v>8</v>
      </c>
      <c r="K22" s="45">
        <v>10</v>
      </c>
      <c r="L22" s="45">
        <v>9</v>
      </c>
      <c r="M22" s="46">
        <f t="shared" si="0"/>
        <v>90</v>
      </c>
      <c r="N22" s="47">
        <f t="shared" si="1"/>
        <v>0.8181818181818182</v>
      </c>
      <c r="O22" s="47"/>
      <c r="P22" s="48"/>
      <c r="Q22" s="48"/>
      <c r="R22" s="48"/>
    </row>
    <row r="23" spans="1:18" s="49" customFormat="1" ht="12.75">
      <c r="A23" s="43" t="s">
        <v>9</v>
      </c>
      <c r="B23" s="44">
        <v>9</v>
      </c>
      <c r="C23" s="45">
        <v>9</v>
      </c>
      <c r="D23" s="45">
        <v>10</v>
      </c>
      <c r="E23" s="45">
        <v>9</v>
      </c>
      <c r="F23" s="45">
        <v>9</v>
      </c>
      <c r="G23" s="45">
        <v>9</v>
      </c>
      <c r="H23" s="45">
        <v>10</v>
      </c>
      <c r="I23" s="45">
        <v>10</v>
      </c>
      <c r="J23" s="45">
        <v>10</v>
      </c>
      <c r="K23" s="45">
        <v>10</v>
      </c>
      <c r="L23" s="45">
        <v>10</v>
      </c>
      <c r="M23" s="46">
        <f t="shared" si="0"/>
        <v>105</v>
      </c>
      <c r="N23" s="47">
        <f t="shared" si="1"/>
        <v>0.9545454545454546</v>
      </c>
      <c r="O23" s="47"/>
      <c r="P23" s="48"/>
      <c r="Q23" s="48"/>
      <c r="R23" s="48"/>
    </row>
    <row r="24" spans="1:18" s="49" customFormat="1" ht="12.75">
      <c r="A24" s="43" t="s">
        <v>10</v>
      </c>
      <c r="B24" s="44">
        <v>8</v>
      </c>
      <c r="C24" s="45">
        <v>8</v>
      </c>
      <c r="D24" s="45">
        <v>10</v>
      </c>
      <c r="E24" s="45">
        <v>7</v>
      </c>
      <c r="F24" s="45">
        <v>8</v>
      </c>
      <c r="G24" s="45">
        <v>7</v>
      </c>
      <c r="H24" s="45">
        <v>10</v>
      </c>
      <c r="I24" s="45">
        <v>9</v>
      </c>
      <c r="J24" s="45">
        <v>8</v>
      </c>
      <c r="K24" s="45">
        <v>10</v>
      </c>
      <c r="L24" s="45">
        <v>10</v>
      </c>
      <c r="M24" s="46">
        <f t="shared" si="0"/>
        <v>95</v>
      </c>
      <c r="N24" s="47">
        <f t="shared" si="1"/>
        <v>0.8636363636363636</v>
      </c>
      <c r="O24" s="47"/>
      <c r="P24" s="48"/>
      <c r="Q24" s="48"/>
      <c r="R24" s="48"/>
    </row>
    <row r="25" spans="1:18" s="49" customFormat="1" ht="12.75">
      <c r="A25" s="43" t="s">
        <v>11</v>
      </c>
      <c r="B25" s="44">
        <v>9</v>
      </c>
      <c r="C25" s="45">
        <v>9</v>
      </c>
      <c r="D25" s="45">
        <v>10</v>
      </c>
      <c r="E25" s="45">
        <v>8</v>
      </c>
      <c r="F25" s="45">
        <v>8</v>
      </c>
      <c r="G25" s="45">
        <v>8</v>
      </c>
      <c r="H25" s="45">
        <v>10</v>
      </c>
      <c r="I25" s="45">
        <v>8</v>
      </c>
      <c r="J25" s="45">
        <v>9</v>
      </c>
      <c r="K25" s="45">
        <v>10</v>
      </c>
      <c r="L25" s="45">
        <v>10</v>
      </c>
      <c r="M25" s="46">
        <f t="shared" si="0"/>
        <v>99</v>
      </c>
      <c r="N25" s="47">
        <f t="shared" si="1"/>
        <v>0.9</v>
      </c>
      <c r="O25" s="47"/>
      <c r="P25" s="48"/>
      <c r="Q25" s="48"/>
      <c r="R25" s="48"/>
    </row>
    <row r="26" spans="1:18" s="49" customFormat="1" ht="12.75">
      <c r="A26" s="43" t="s">
        <v>12</v>
      </c>
      <c r="B26" s="44">
        <v>10</v>
      </c>
      <c r="C26" s="45">
        <v>10</v>
      </c>
      <c r="D26" s="45">
        <v>9</v>
      </c>
      <c r="E26" s="45">
        <v>10</v>
      </c>
      <c r="F26" s="45">
        <v>10</v>
      </c>
      <c r="G26" s="45">
        <v>10</v>
      </c>
      <c r="H26" s="45">
        <v>10</v>
      </c>
      <c r="I26" s="45">
        <v>10</v>
      </c>
      <c r="J26" s="45">
        <v>10</v>
      </c>
      <c r="K26" s="45">
        <v>10</v>
      </c>
      <c r="L26" s="45">
        <v>10</v>
      </c>
      <c r="M26" s="46">
        <f t="shared" si="0"/>
        <v>109</v>
      </c>
      <c r="N26" s="47">
        <f t="shared" si="1"/>
        <v>0.990909090909091</v>
      </c>
      <c r="O26" s="47"/>
      <c r="P26" s="48"/>
      <c r="Q26" s="48"/>
      <c r="R26" s="48"/>
    </row>
    <row r="27" spans="1:18" s="49" customFormat="1" ht="12.75">
      <c r="A27" s="43" t="s">
        <v>13</v>
      </c>
      <c r="B27" s="44">
        <v>8</v>
      </c>
      <c r="C27" s="45">
        <v>9</v>
      </c>
      <c r="D27" s="45">
        <v>9</v>
      </c>
      <c r="E27" s="45">
        <v>8</v>
      </c>
      <c r="F27" s="45">
        <v>8</v>
      </c>
      <c r="G27" s="45">
        <v>8</v>
      </c>
      <c r="H27" s="45">
        <v>9</v>
      </c>
      <c r="I27" s="45">
        <v>10</v>
      </c>
      <c r="J27" s="45">
        <v>8</v>
      </c>
      <c r="K27" s="45">
        <v>10</v>
      </c>
      <c r="L27" s="45">
        <v>10</v>
      </c>
      <c r="M27" s="46">
        <f t="shared" si="0"/>
        <v>97</v>
      </c>
      <c r="N27" s="47">
        <f t="shared" si="1"/>
        <v>0.8818181818181818</v>
      </c>
      <c r="O27" s="47"/>
      <c r="P27" s="48"/>
      <c r="Q27" s="48"/>
      <c r="R27" s="48"/>
    </row>
    <row r="28" spans="1:18" s="49" customFormat="1" ht="12.75">
      <c r="A28" s="43" t="s">
        <v>14</v>
      </c>
      <c r="B28" s="44">
        <v>7</v>
      </c>
      <c r="C28" s="45">
        <v>8</v>
      </c>
      <c r="D28" s="45">
        <v>8</v>
      </c>
      <c r="E28" s="45">
        <v>7</v>
      </c>
      <c r="F28" s="45">
        <v>8</v>
      </c>
      <c r="G28" s="45">
        <v>8</v>
      </c>
      <c r="H28" s="45">
        <v>8</v>
      </c>
      <c r="I28" s="45">
        <v>3</v>
      </c>
      <c r="J28" s="45">
        <v>6</v>
      </c>
      <c r="K28" s="45">
        <v>9</v>
      </c>
      <c r="L28" s="45">
        <v>10</v>
      </c>
      <c r="M28" s="46">
        <f t="shared" si="0"/>
        <v>82</v>
      </c>
      <c r="N28" s="47">
        <f t="shared" si="1"/>
        <v>0.7454545454545455</v>
      </c>
      <c r="O28" s="47"/>
      <c r="P28" s="48"/>
      <c r="Q28" s="48"/>
      <c r="R28" s="48"/>
    </row>
    <row r="29" spans="1:18" s="49" customFormat="1" ht="12.75">
      <c r="A29" s="48"/>
      <c r="B29" s="50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51"/>
      <c r="N29" s="48"/>
      <c r="O29" s="48"/>
      <c r="P29" s="48"/>
      <c r="Q29" s="48"/>
      <c r="R29" s="48"/>
    </row>
    <row r="30" spans="1:18" s="49" customFormat="1" ht="12.75">
      <c r="A30" s="48"/>
      <c r="B30" s="50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51"/>
      <c r="N30" s="48"/>
      <c r="O30" s="48"/>
      <c r="P30" s="48"/>
      <c r="Q30" s="48"/>
      <c r="R30" s="48"/>
    </row>
    <row r="31" spans="1:18" s="37" customFormat="1" ht="12.75">
      <c r="A31" s="34"/>
      <c r="B31" s="35"/>
      <c r="C31" s="34"/>
      <c r="D31" s="34"/>
      <c r="E31" s="34"/>
      <c r="F31" s="34"/>
      <c r="G31" s="34"/>
      <c r="H31" s="34"/>
      <c r="I31" s="34"/>
      <c r="J31" s="34"/>
      <c r="K31" s="34"/>
      <c r="L31" s="34" t="s">
        <v>194</v>
      </c>
      <c r="M31" s="52">
        <f>AVERAGE(M15:M28)</f>
        <v>99.28571428571429</v>
      </c>
      <c r="N31" s="47">
        <f>M31/110</f>
        <v>0.9025974025974026</v>
      </c>
      <c r="O31" s="34"/>
      <c r="P31" s="34"/>
      <c r="Q31" s="34"/>
      <c r="R31" s="34"/>
    </row>
    <row r="32" spans="1:18" s="37" customFormat="1" ht="12.75">
      <c r="A32" s="34"/>
      <c r="B32" s="35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6"/>
      <c r="N32" s="34"/>
      <c r="O32" s="34"/>
      <c r="P32" s="34"/>
      <c r="Q32" s="34"/>
      <c r="R32" s="34"/>
    </row>
    <row r="33" spans="1:18" s="37" customFormat="1" ht="12.75">
      <c r="A33" s="34" t="s">
        <v>210</v>
      </c>
      <c r="B33" s="35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6"/>
      <c r="N33" s="34"/>
      <c r="O33" s="34"/>
      <c r="P33" s="34"/>
      <c r="Q33" s="34"/>
      <c r="R33" s="34"/>
    </row>
    <row r="34" spans="1:18" s="37" customFormat="1" ht="12.75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6"/>
      <c r="N34" s="34"/>
      <c r="O34" s="34"/>
      <c r="P34" s="34"/>
      <c r="Q34" s="34"/>
      <c r="R34" s="34"/>
    </row>
    <row r="35" spans="1:18" s="37" customFormat="1" ht="25.5">
      <c r="A35" s="38" t="s">
        <v>196</v>
      </c>
      <c r="B35" s="54" t="s">
        <v>197</v>
      </c>
      <c r="C35" s="53" t="s">
        <v>198</v>
      </c>
      <c r="D35" s="41" t="s">
        <v>287</v>
      </c>
      <c r="E35" s="41" t="s">
        <v>288</v>
      </c>
      <c r="F35" s="41" t="s">
        <v>289</v>
      </c>
      <c r="G35" s="41" t="s">
        <v>290</v>
      </c>
      <c r="H35" s="40" t="s">
        <v>291</v>
      </c>
      <c r="I35" s="40" t="s">
        <v>200</v>
      </c>
      <c r="J35" s="40" t="s">
        <v>199</v>
      </c>
      <c r="K35" s="41" t="s">
        <v>292</v>
      </c>
      <c r="L35" s="41" t="s">
        <v>293</v>
      </c>
      <c r="M35" s="55" t="s">
        <v>151</v>
      </c>
      <c r="N35" s="34"/>
      <c r="P35" s="34"/>
      <c r="Q35" s="34"/>
      <c r="R35" s="34"/>
    </row>
    <row r="36" spans="1:18" s="37" customFormat="1" ht="12.75">
      <c r="A36" s="43" t="s">
        <v>15</v>
      </c>
      <c r="B36" s="44">
        <v>9</v>
      </c>
      <c r="C36" s="45">
        <v>9</v>
      </c>
      <c r="D36" s="45">
        <v>9</v>
      </c>
      <c r="E36" s="45">
        <v>8</v>
      </c>
      <c r="F36" s="45">
        <v>9</v>
      </c>
      <c r="G36" s="45">
        <v>8</v>
      </c>
      <c r="H36" s="45">
        <v>8</v>
      </c>
      <c r="I36" s="45">
        <v>9</v>
      </c>
      <c r="J36" s="45">
        <v>8</v>
      </c>
      <c r="K36" s="45">
        <v>9</v>
      </c>
      <c r="L36" s="45">
        <v>9</v>
      </c>
      <c r="M36" s="46">
        <f>SUM(B36:L36)</f>
        <v>95</v>
      </c>
      <c r="N36" s="47">
        <f>M36/110</f>
        <v>0.8636363636363636</v>
      </c>
      <c r="P36" s="34"/>
      <c r="Q36" s="34"/>
      <c r="R36" s="34"/>
    </row>
    <row r="37" spans="1:18" s="49" customFormat="1" ht="12.75">
      <c r="A37" s="43" t="s">
        <v>16</v>
      </c>
      <c r="B37" s="44">
        <v>9</v>
      </c>
      <c r="C37" s="45">
        <v>9</v>
      </c>
      <c r="D37" s="45">
        <v>9</v>
      </c>
      <c r="E37" s="45">
        <v>8</v>
      </c>
      <c r="F37" s="45">
        <v>9</v>
      </c>
      <c r="G37" s="45">
        <v>8</v>
      </c>
      <c r="H37" s="45">
        <v>8</v>
      </c>
      <c r="I37" s="45">
        <v>9</v>
      </c>
      <c r="J37" s="45">
        <v>8</v>
      </c>
      <c r="K37" s="45">
        <v>9</v>
      </c>
      <c r="L37" s="45">
        <v>9</v>
      </c>
      <c r="M37" s="46">
        <f>SUM(B37:L37)</f>
        <v>95</v>
      </c>
      <c r="N37" s="47">
        <f>M37/110</f>
        <v>0.8636363636363636</v>
      </c>
      <c r="P37" s="48"/>
      <c r="Q37" s="48"/>
      <c r="R37" s="48"/>
    </row>
    <row r="38" spans="1:18" s="49" customFormat="1" ht="12.75">
      <c r="A38" s="48"/>
      <c r="B38" s="50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51"/>
      <c r="N38" s="47"/>
      <c r="O38" s="48"/>
      <c r="P38" s="48"/>
      <c r="Q38" s="48"/>
      <c r="R38" s="48"/>
    </row>
    <row r="39" spans="1:18" s="37" customFormat="1" ht="12.75">
      <c r="A39" s="56" t="s">
        <v>211</v>
      </c>
      <c r="B39" s="56"/>
      <c r="C39" s="34"/>
      <c r="D39" s="34"/>
      <c r="E39" s="34"/>
      <c r="F39" s="34"/>
      <c r="G39" s="34"/>
      <c r="H39" s="34"/>
      <c r="I39" s="34"/>
      <c r="J39" s="34"/>
      <c r="K39" s="34"/>
      <c r="L39" s="34" t="s">
        <v>194</v>
      </c>
      <c r="M39" s="52">
        <f>SUM(M36:M38)/2</f>
        <v>95</v>
      </c>
      <c r="N39" s="47">
        <f>M39/110</f>
        <v>0.8636363636363636</v>
      </c>
      <c r="O39" s="34"/>
      <c r="P39" s="34"/>
      <c r="Q39" s="34"/>
      <c r="R39" s="34"/>
    </row>
    <row r="40" spans="1:18" s="61" customFormat="1" ht="12.75">
      <c r="A40" s="57" t="s">
        <v>212</v>
      </c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9"/>
      <c r="N40" s="60"/>
      <c r="O40" s="58"/>
      <c r="P40" s="58"/>
      <c r="Q40" s="58"/>
      <c r="R40" s="58"/>
    </row>
    <row r="41" spans="1:18" s="61" customFormat="1" ht="12.75">
      <c r="A41" s="62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5"/>
      <c r="N41" s="60"/>
      <c r="O41" s="58"/>
      <c r="P41" s="58"/>
      <c r="Q41" s="58"/>
      <c r="R41" s="58"/>
    </row>
    <row r="42" spans="1:18" s="61" customFormat="1" ht="12.75">
      <c r="A42" s="66"/>
      <c r="B42" s="67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9"/>
      <c r="N42" s="60"/>
      <c r="O42" s="58"/>
      <c r="P42" s="58"/>
      <c r="Q42" s="58"/>
      <c r="R42" s="58"/>
    </row>
    <row r="43" spans="1:18" s="37" customFormat="1" ht="12.75">
      <c r="A43" s="34"/>
      <c r="B43" s="35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6"/>
      <c r="N43" s="34"/>
      <c r="O43" s="34"/>
      <c r="P43" s="34"/>
      <c r="Q43" s="34"/>
      <c r="R43" s="34"/>
    </row>
    <row r="44" spans="1:18" s="37" customFormat="1" ht="12.75">
      <c r="A44" s="34" t="s">
        <v>213</v>
      </c>
      <c r="B44" s="35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6"/>
      <c r="N44" s="34"/>
      <c r="O44" s="34"/>
      <c r="P44" s="34"/>
      <c r="Q44" s="34"/>
      <c r="R44" s="34"/>
    </row>
    <row r="45" spans="1:18" s="37" customFormat="1" ht="12.75">
      <c r="A45" s="34"/>
      <c r="B45" s="35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6"/>
      <c r="N45" s="34"/>
      <c r="O45" s="34"/>
      <c r="P45" s="34"/>
      <c r="Q45" s="34"/>
      <c r="R45" s="34"/>
    </row>
    <row r="46" spans="1:11" s="37" customFormat="1" ht="12.75">
      <c r="A46" s="38" t="s">
        <v>196</v>
      </c>
      <c r="B46" s="70" t="s">
        <v>202</v>
      </c>
      <c r="C46" s="70" t="s">
        <v>294</v>
      </c>
      <c r="D46" s="70" t="s">
        <v>204</v>
      </c>
      <c r="E46" s="70" t="s">
        <v>151</v>
      </c>
      <c r="F46" s="71" t="s">
        <v>295</v>
      </c>
      <c r="G46" s="34"/>
      <c r="H46" s="34"/>
      <c r="I46" s="34"/>
      <c r="J46" s="34"/>
      <c r="K46" s="34"/>
    </row>
    <row r="47" spans="1:11" s="37" customFormat="1" ht="12.75">
      <c r="A47" s="43" t="s">
        <v>21</v>
      </c>
      <c r="B47" s="72">
        <v>36</v>
      </c>
      <c r="C47" s="72">
        <v>5</v>
      </c>
      <c r="D47" s="72">
        <v>20</v>
      </c>
      <c r="E47" s="72">
        <f>SUM(B47:D47)</f>
        <v>61</v>
      </c>
      <c r="F47" s="73" t="s">
        <v>217</v>
      </c>
      <c r="G47" s="47"/>
      <c r="H47" s="62"/>
      <c r="I47" s="34"/>
      <c r="J47" s="34"/>
      <c r="K47" s="34"/>
    </row>
    <row r="48" spans="1:11" s="49" customFormat="1" ht="12.75">
      <c r="A48" s="43"/>
      <c r="B48" s="72"/>
      <c r="C48" s="72"/>
      <c r="D48" s="72"/>
      <c r="E48" s="72"/>
      <c r="F48" s="73" t="s">
        <v>154</v>
      </c>
      <c r="G48" s="47"/>
      <c r="H48" s="62"/>
      <c r="I48" s="48"/>
      <c r="J48" s="48"/>
      <c r="K48" s="48"/>
    </row>
    <row r="49" spans="1:11" s="49" customFormat="1" ht="12.75">
      <c r="A49" s="48"/>
      <c r="B49" s="68"/>
      <c r="C49" s="68"/>
      <c r="D49" s="68"/>
      <c r="E49" s="48"/>
      <c r="F49" s="66"/>
      <c r="G49" s="74"/>
      <c r="H49" s="48"/>
      <c r="I49" s="48"/>
      <c r="J49" s="48"/>
      <c r="K49" s="48"/>
    </row>
    <row r="50" spans="1:18" s="49" customFormat="1" ht="12.75">
      <c r="A50" s="48"/>
      <c r="B50" s="48"/>
      <c r="C50" s="48"/>
      <c r="D50" s="34" t="s">
        <v>194</v>
      </c>
      <c r="E50" s="48">
        <f>AVERAGE(E47)</f>
        <v>61</v>
      </c>
      <c r="F50" s="75"/>
      <c r="G50" s="48"/>
      <c r="H50" s="48"/>
      <c r="I50" s="48"/>
      <c r="J50" s="48"/>
      <c r="K50" s="48"/>
      <c r="L50" s="48"/>
      <c r="M50" s="51"/>
      <c r="N50" s="74"/>
      <c r="O50" s="48"/>
      <c r="P50" s="48"/>
      <c r="Q50" s="48"/>
      <c r="R50" s="48"/>
    </row>
    <row r="51" spans="1:18" s="61" customFormat="1" ht="12.75">
      <c r="A51" s="58"/>
      <c r="B51" s="76"/>
      <c r="C51" s="58"/>
      <c r="D51" s="58"/>
      <c r="E51" s="58"/>
      <c r="F51" s="58"/>
      <c r="G51" s="48"/>
      <c r="H51" s="48"/>
      <c r="I51" s="48"/>
      <c r="J51" s="48"/>
      <c r="K51" s="48"/>
      <c r="L51" s="48"/>
      <c r="M51" s="51"/>
      <c r="N51" s="60"/>
      <c r="O51" s="58"/>
      <c r="P51" s="58"/>
      <c r="Q51" s="58"/>
      <c r="R51" s="58"/>
    </row>
    <row r="52" spans="1:18" s="61" customFormat="1" ht="12.75">
      <c r="A52" s="64"/>
      <c r="B52" s="63"/>
      <c r="C52" s="64"/>
      <c r="D52" s="64"/>
      <c r="E52" s="64"/>
      <c r="F52" s="64"/>
      <c r="G52" s="34"/>
      <c r="H52" s="34"/>
      <c r="I52" s="34"/>
      <c r="J52" s="34"/>
      <c r="K52" s="34"/>
      <c r="L52" s="34"/>
      <c r="M52" s="36"/>
      <c r="N52" s="60"/>
      <c r="O52" s="58"/>
      <c r="P52" s="58"/>
      <c r="Q52" s="58"/>
      <c r="R52" s="58"/>
    </row>
    <row r="53" spans="1:18" s="37" customFormat="1" ht="12.75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6"/>
      <c r="N53" s="34"/>
      <c r="O53" s="34"/>
      <c r="P53" s="34"/>
      <c r="Q53" s="34"/>
      <c r="R53" s="34"/>
    </row>
    <row r="54" spans="1:18" s="37" customFormat="1" ht="12.75">
      <c r="A54" s="34" t="s">
        <v>307</v>
      </c>
      <c r="B54" s="35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6"/>
      <c r="N54" s="34"/>
      <c r="O54" s="34"/>
      <c r="P54" s="34"/>
      <c r="Q54" s="34"/>
      <c r="R54" s="34"/>
    </row>
    <row r="55" spans="1:18" s="37" customFormat="1" ht="12.75">
      <c r="A55" s="34"/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6"/>
      <c r="N55" s="34"/>
      <c r="O55" s="34"/>
      <c r="P55" s="34"/>
      <c r="Q55" s="34"/>
      <c r="R55" s="34"/>
    </row>
    <row r="56" spans="1:18" s="37" customFormat="1" ht="25.5">
      <c r="A56" s="38" t="s">
        <v>196</v>
      </c>
      <c r="B56" s="54" t="s">
        <v>197</v>
      </c>
      <c r="C56" s="53" t="s">
        <v>198</v>
      </c>
      <c r="D56" s="41" t="s">
        <v>287</v>
      </c>
      <c r="E56" s="41" t="s">
        <v>288</v>
      </c>
      <c r="F56" s="41" t="s">
        <v>289</v>
      </c>
      <c r="G56" s="41" t="s">
        <v>290</v>
      </c>
      <c r="H56" s="40" t="s">
        <v>291</v>
      </c>
      <c r="I56" s="40" t="s">
        <v>200</v>
      </c>
      <c r="J56" s="40" t="s">
        <v>199</v>
      </c>
      <c r="K56" s="41" t="s">
        <v>292</v>
      </c>
      <c r="L56" s="41" t="s">
        <v>293</v>
      </c>
      <c r="M56" s="55" t="s">
        <v>151</v>
      </c>
      <c r="N56" s="34"/>
      <c r="O56" s="34"/>
      <c r="P56" s="34"/>
      <c r="Q56" s="34"/>
      <c r="R56" s="34"/>
    </row>
    <row r="57" spans="1:18" s="37" customFormat="1" ht="12.75">
      <c r="A57" s="43" t="s">
        <v>17</v>
      </c>
      <c r="B57" s="44">
        <v>8</v>
      </c>
      <c r="C57" s="45">
        <v>6</v>
      </c>
      <c r="D57" s="45">
        <v>8</v>
      </c>
      <c r="E57" s="45">
        <v>8</v>
      </c>
      <c r="F57" s="45">
        <v>8</v>
      </c>
      <c r="G57" s="45">
        <v>8</v>
      </c>
      <c r="H57" s="45">
        <v>8</v>
      </c>
      <c r="I57" s="45">
        <v>8</v>
      </c>
      <c r="J57" s="45">
        <v>8</v>
      </c>
      <c r="K57" s="45">
        <v>10</v>
      </c>
      <c r="L57" s="45">
        <v>10</v>
      </c>
      <c r="M57" s="77">
        <f>SUM(B57:L57)</f>
        <v>90</v>
      </c>
      <c r="N57" s="78">
        <f>M57/110</f>
        <v>0.8181818181818182</v>
      </c>
      <c r="O57" s="47"/>
      <c r="P57" s="34"/>
      <c r="Q57" s="34"/>
      <c r="R57" s="34"/>
    </row>
    <row r="58" spans="1:18" s="49" customFormat="1" ht="12.75">
      <c r="A58" s="43" t="s">
        <v>18</v>
      </c>
      <c r="B58" s="44">
        <v>9</v>
      </c>
      <c r="C58" s="45">
        <v>10</v>
      </c>
      <c r="D58" s="45">
        <v>9</v>
      </c>
      <c r="E58" s="45">
        <v>8</v>
      </c>
      <c r="F58" s="45">
        <v>9</v>
      </c>
      <c r="G58" s="45">
        <v>8</v>
      </c>
      <c r="H58" s="45">
        <v>10</v>
      </c>
      <c r="I58" s="45">
        <v>9</v>
      </c>
      <c r="J58" s="45">
        <v>9</v>
      </c>
      <c r="K58" s="45">
        <v>8</v>
      </c>
      <c r="L58" s="45">
        <v>10</v>
      </c>
      <c r="M58" s="77">
        <f>SUM(B58:L58)</f>
        <v>99</v>
      </c>
      <c r="N58" s="78">
        <f>M58/110</f>
        <v>0.9</v>
      </c>
      <c r="O58" s="47"/>
      <c r="P58" s="48"/>
      <c r="Q58" s="48"/>
      <c r="R58" s="48"/>
    </row>
    <row r="59" spans="1:18" s="49" customFormat="1" ht="12.75">
      <c r="A59" s="48"/>
      <c r="B59" s="50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51"/>
      <c r="N59" s="48"/>
      <c r="O59" s="48"/>
      <c r="P59" s="48"/>
      <c r="Q59" s="48"/>
      <c r="R59" s="48"/>
    </row>
    <row r="60" spans="1:18" s="37" customFormat="1" ht="12.75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34" t="s">
        <v>194</v>
      </c>
      <c r="M60" s="52">
        <f>AVERAGE(M57:M58)</f>
        <v>94.5</v>
      </c>
      <c r="N60" s="47"/>
      <c r="O60" s="34"/>
      <c r="P60" s="34"/>
      <c r="Q60" s="34"/>
      <c r="R60" s="34"/>
    </row>
    <row r="61" spans="1:2" ht="12">
      <c r="A61" s="102" t="s">
        <v>214</v>
      </c>
      <c r="B61" s="102"/>
    </row>
    <row r="62" ht="12">
      <c r="A62" s="79" t="s">
        <v>215</v>
      </c>
    </row>
  </sheetData>
  <sheetProtection/>
  <mergeCells count="1">
    <mergeCell ref="A61:B61"/>
  </mergeCells>
  <printOptions/>
  <pageMargins left="0.75" right="0.75" top="1" bottom="1" header="0" footer="0"/>
  <pageSetup fitToHeight="1" fitToWidth="1" orientation="landscape" paperSize="9" scale="5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99"/>
  <sheetViews>
    <sheetView workbookViewId="0" topLeftCell="A46">
      <selection activeCell="C104" sqref="C104"/>
    </sheetView>
  </sheetViews>
  <sheetFormatPr defaultColWidth="9.140625" defaultRowHeight="12.75"/>
  <cols>
    <col min="1" max="1" width="34.8515625" style="90" bestFit="1" customWidth="1"/>
    <col min="2" max="2" width="15.140625" style="0" customWidth="1"/>
    <col min="3" max="3" width="12.421875" style="0" customWidth="1"/>
    <col min="4" max="4" width="15.421875" style="0" bestFit="1" customWidth="1"/>
    <col min="5" max="5" width="9.421875" style="0" customWidth="1"/>
    <col min="6" max="6" width="44.421875" style="90" bestFit="1" customWidth="1"/>
  </cols>
  <sheetData>
    <row r="2" spans="1:6" s="37" customFormat="1" ht="12.75">
      <c r="A2" s="82"/>
      <c r="B2" s="34"/>
      <c r="C2" s="34"/>
      <c r="D2" s="34"/>
      <c r="E2" s="34"/>
      <c r="F2" s="82"/>
    </row>
    <row r="3" spans="1:6" s="37" customFormat="1" ht="12.75">
      <c r="A3" s="82"/>
      <c r="B3" s="34"/>
      <c r="C3" s="34"/>
      <c r="D3" s="34"/>
      <c r="E3" s="34"/>
      <c r="F3" s="82"/>
    </row>
    <row r="4" spans="1:6" s="37" customFormat="1" ht="12.75">
      <c r="A4" s="82"/>
      <c r="B4" s="34"/>
      <c r="C4" s="34"/>
      <c r="D4" s="34"/>
      <c r="E4" s="34"/>
      <c r="F4" s="82"/>
    </row>
    <row r="5" spans="1:6" s="37" customFormat="1" ht="12.75">
      <c r="A5" s="82"/>
      <c r="B5" s="34"/>
      <c r="C5" s="34"/>
      <c r="D5" s="34"/>
      <c r="E5" s="34"/>
      <c r="F5" s="82"/>
    </row>
    <row r="6" spans="1:6" s="37" customFormat="1" ht="12.75">
      <c r="A6" s="82"/>
      <c r="B6" s="34"/>
      <c r="C6" s="34"/>
      <c r="D6" s="34"/>
      <c r="E6" s="34"/>
      <c r="F6" s="82"/>
    </row>
    <row r="7" spans="1:6" s="37" customFormat="1" ht="12.75">
      <c r="A7" s="82"/>
      <c r="B7" s="34"/>
      <c r="C7" s="34"/>
      <c r="D7" s="34"/>
      <c r="E7" s="34"/>
      <c r="F7" s="82"/>
    </row>
    <row r="8" spans="1:6" s="37" customFormat="1" ht="12.75">
      <c r="A8" s="82"/>
      <c r="B8" s="34"/>
      <c r="C8" s="34"/>
      <c r="D8" s="34"/>
      <c r="E8" s="34"/>
      <c r="F8" s="82"/>
    </row>
    <row r="9" spans="1:6" s="37" customFormat="1" ht="12.75">
      <c r="A9" s="82"/>
      <c r="B9" s="34"/>
      <c r="C9" s="34"/>
      <c r="D9" s="34"/>
      <c r="E9" s="34"/>
      <c r="F9" s="82"/>
    </row>
    <row r="10" spans="1:6" s="37" customFormat="1" ht="12.75">
      <c r="A10" s="82"/>
      <c r="B10" s="34"/>
      <c r="C10" s="34"/>
      <c r="D10" s="34"/>
      <c r="E10" s="34"/>
      <c r="F10" s="82"/>
    </row>
    <row r="11" spans="1:6" s="37" customFormat="1" ht="12.75">
      <c r="A11" s="82"/>
      <c r="B11" s="34"/>
      <c r="C11" s="34"/>
      <c r="D11" s="34"/>
      <c r="E11" s="34"/>
      <c r="F11" s="82"/>
    </row>
    <row r="12" spans="1:6" s="37" customFormat="1" ht="12.75">
      <c r="A12" s="82"/>
      <c r="B12" s="34"/>
      <c r="C12" s="34"/>
      <c r="D12" s="34"/>
      <c r="E12" s="34"/>
      <c r="F12" s="82"/>
    </row>
    <row r="13" spans="1:6" s="37" customFormat="1" ht="12.75">
      <c r="A13" s="82" t="s">
        <v>201</v>
      </c>
      <c r="B13" s="34"/>
      <c r="C13" s="34"/>
      <c r="D13" s="34"/>
      <c r="E13" s="34"/>
      <c r="F13" s="82"/>
    </row>
    <row r="14" spans="1:6" s="37" customFormat="1" ht="12.75">
      <c r="A14" s="82"/>
      <c r="B14" s="34"/>
      <c r="C14" s="34"/>
      <c r="D14" s="34"/>
      <c r="E14" s="34"/>
      <c r="F14" s="82"/>
    </row>
    <row r="15" spans="1:6" s="37" customFormat="1" ht="12.75">
      <c r="A15" s="83" t="s">
        <v>196</v>
      </c>
      <c r="B15" s="53" t="s">
        <v>203</v>
      </c>
      <c r="C15" s="70" t="s">
        <v>297</v>
      </c>
      <c r="D15" s="53" t="s">
        <v>204</v>
      </c>
      <c r="E15" s="53" t="s">
        <v>151</v>
      </c>
      <c r="F15" s="83" t="s">
        <v>205</v>
      </c>
    </row>
    <row r="16" spans="1:6" s="37" customFormat="1" ht="12.75">
      <c r="A16" s="43" t="s">
        <v>19</v>
      </c>
      <c r="B16" s="45">
        <v>52</v>
      </c>
      <c r="C16" s="84">
        <v>20</v>
      </c>
      <c r="D16" s="84">
        <v>20</v>
      </c>
      <c r="E16" s="84">
        <f aca="true" t="shared" si="0" ref="E16:E21">SUM(B16:D16)</f>
        <v>92</v>
      </c>
      <c r="F16" s="85"/>
    </row>
    <row r="17" spans="1:6" s="87" customFormat="1" ht="12.75">
      <c r="A17" s="73" t="s">
        <v>20</v>
      </c>
      <c r="B17" s="72">
        <v>60</v>
      </c>
      <c r="C17" s="72">
        <v>20</v>
      </c>
      <c r="D17" s="72">
        <v>20</v>
      </c>
      <c r="E17" s="45">
        <f t="shared" si="0"/>
        <v>100</v>
      </c>
      <c r="F17" s="86"/>
    </row>
    <row r="18" spans="1:6" s="87" customFormat="1" ht="12.75">
      <c r="A18" s="73" t="s">
        <v>23</v>
      </c>
      <c r="B18" s="72">
        <v>56</v>
      </c>
      <c r="C18" s="72">
        <v>20</v>
      </c>
      <c r="D18" s="72">
        <v>20</v>
      </c>
      <c r="E18" s="45">
        <f t="shared" si="0"/>
        <v>96</v>
      </c>
      <c r="F18" s="73" t="s">
        <v>206</v>
      </c>
    </row>
    <row r="19" spans="1:6" s="87" customFormat="1" ht="12.75">
      <c r="A19" s="73" t="s">
        <v>24</v>
      </c>
      <c r="B19" s="72">
        <v>60</v>
      </c>
      <c r="C19" s="72">
        <v>20</v>
      </c>
      <c r="D19" s="72">
        <v>20</v>
      </c>
      <c r="E19" s="45">
        <f t="shared" si="0"/>
        <v>100</v>
      </c>
      <c r="F19" s="86"/>
    </row>
    <row r="20" spans="1:6" s="87" customFormat="1" ht="12.75">
      <c r="A20" s="73" t="s">
        <v>25</v>
      </c>
      <c r="B20" s="72">
        <v>52</v>
      </c>
      <c r="C20" s="72">
        <v>20</v>
      </c>
      <c r="D20" s="72">
        <v>20</v>
      </c>
      <c r="E20" s="45">
        <f t="shared" si="0"/>
        <v>92</v>
      </c>
      <c r="F20" s="86"/>
    </row>
    <row r="21" spans="1:6" s="87" customFormat="1" ht="12.75">
      <c r="A21" s="73" t="s">
        <v>26</v>
      </c>
      <c r="B21" s="72">
        <v>60</v>
      </c>
      <c r="C21" s="72">
        <v>20</v>
      </c>
      <c r="D21" s="72">
        <v>20</v>
      </c>
      <c r="E21" s="45">
        <f t="shared" si="0"/>
        <v>100</v>
      </c>
      <c r="F21" s="86"/>
    </row>
    <row r="22" spans="1:6" s="87" customFormat="1" ht="12.75">
      <c r="A22" s="66"/>
      <c r="B22" s="68"/>
      <c r="C22" s="68"/>
      <c r="D22" s="68"/>
      <c r="E22" s="48"/>
      <c r="F22" s="88"/>
    </row>
    <row r="23" spans="1:6" s="37" customFormat="1" ht="12.75">
      <c r="A23" s="82"/>
      <c r="B23" s="34"/>
      <c r="C23" s="34"/>
      <c r="D23" s="34" t="s">
        <v>194</v>
      </c>
      <c r="E23" s="89">
        <f>AVERAGE(E20:E21)</f>
        <v>96</v>
      </c>
      <c r="F23" s="82"/>
    </row>
    <row r="24" spans="1:6" s="37" customFormat="1" ht="12.75">
      <c r="A24" s="82"/>
      <c r="B24" s="34"/>
      <c r="C24" s="34"/>
      <c r="D24" s="34"/>
      <c r="E24" s="89"/>
      <c r="F24" s="82"/>
    </row>
    <row r="25" spans="1:6" s="37" customFormat="1" ht="12.75">
      <c r="A25" s="82"/>
      <c r="B25" s="34"/>
      <c r="C25" s="34"/>
      <c r="D25" s="34"/>
      <c r="E25" s="34"/>
      <c r="F25" s="82"/>
    </row>
    <row r="26" spans="1:6" s="37" customFormat="1" ht="12.75">
      <c r="A26" s="82" t="s">
        <v>207</v>
      </c>
      <c r="B26" s="34"/>
      <c r="C26" s="34"/>
      <c r="D26" s="34"/>
      <c r="E26" s="34"/>
      <c r="F26" s="82"/>
    </row>
    <row r="27" spans="1:6" s="37" customFormat="1" ht="12.75">
      <c r="A27" s="82"/>
      <c r="B27" s="34"/>
      <c r="C27" s="34"/>
      <c r="D27" s="34"/>
      <c r="E27" s="34"/>
      <c r="F27" s="82"/>
    </row>
    <row r="28" spans="1:6" s="37" customFormat="1" ht="12.75">
      <c r="A28" s="83" t="s">
        <v>196</v>
      </c>
      <c r="B28" s="53" t="s">
        <v>203</v>
      </c>
      <c r="C28" s="70" t="s">
        <v>297</v>
      </c>
      <c r="D28" s="53" t="s">
        <v>204</v>
      </c>
      <c r="E28" s="70" t="s">
        <v>151</v>
      </c>
      <c r="F28" s="83" t="s">
        <v>205</v>
      </c>
    </row>
    <row r="29" spans="1:6" s="37" customFormat="1" ht="12.75">
      <c r="A29" s="43" t="s">
        <v>27</v>
      </c>
      <c r="B29" s="45">
        <v>56</v>
      </c>
      <c r="C29" s="45">
        <v>15</v>
      </c>
      <c r="D29" s="45">
        <v>20</v>
      </c>
      <c r="E29" s="45">
        <f>SUM(B29:D29)</f>
        <v>91</v>
      </c>
      <c r="F29" s="43" t="s">
        <v>208</v>
      </c>
    </row>
    <row r="30" spans="1:6" s="37" customFormat="1" ht="12.75">
      <c r="A30" s="43" t="s">
        <v>155</v>
      </c>
      <c r="B30" s="45"/>
      <c r="C30" s="45"/>
      <c r="D30" s="45"/>
      <c r="E30" s="45">
        <f>SUM(B30:D30)</f>
        <v>0</v>
      </c>
      <c r="F30" s="43"/>
    </row>
    <row r="31" spans="1:6" s="37" customFormat="1" ht="12.75">
      <c r="A31" s="82"/>
      <c r="B31" s="34"/>
      <c r="C31" s="34"/>
      <c r="D31" s="34"/>
      <c r="E31" s="34"/>
      <c r="F31" s="82"/>
    </row>
    <row r="32" spans="1:6" s="37" customFormat="1" ht="12.75">
      <c r="A32" s="82"/>
      <c r="B32" s="34"/>
      <c r="C32" s="34"/>
      <c r="D32" s="34" t="s">
        <v>194</v>
      </c>
      <c r="E32" s="89">
        <f>AVERAGE(E29:E30)</f>
        <v>45.5</v>
      </c>
      <c r="F32" s="82"/>
    </row>
    <row r="33" spans="1:6" s="37" customFormat="1" ht="12.75">
      <c r="A33" s="82"/>
      <c r="B33" s="34"/>
      <c r="C33" s="34"/>
      <c r="D33" s="34"/>
      <c r="E33" s="34"/>
      <c r="F33" s="82"/>
    </row>
    <row r="35" spans="1:6" s="37" customFormat="1" ht="12.75">
      <c r="A35" s="82"/>
      <c r="B35" s="34"/>
      <c r="C35" s="34"/>
      <c r="D35" s="34"/>
      <c r="E35" s="34"/>
      <c r="F35" s="82"/>
    </row>
    <row r="36" spans="1:6" s="37" customFormat="1" ht="12.75">
      <c r="A36" s="82"/>
      <c r="B36" s="34"/>
      <c r="C36" s="34"/>
      <c r="D36" s="34"/>
      <c r="E36" s="34"/>
      <c r="F36" s="82"/>
    </row>
    <row r="37" spans="1:6" s="37" customFormat="1" ht="12.75">
      <c r="A37" s="82"/>
      <c r="B37" s="34"/>
      <c r="C37" s="34"/>
      <c r="D37" s="34"/>
      <c r="E37" s="34"/>
      <c r="F37" s="82"/>
    </row>
    <row r="38" spans="1:6" s="37" customFormat="1" ht="12.75">
      <c r="A38" s="82"/>
      <c r="B38" s="34"/>
      <c r="C38" s="34"/>
      <c r="D38" s="34"/>
      <c r="E38" s="34"/>
      <c r="F38" s="82"/>
    </row>
    <row r="39" spans="1:6" s="37" customFormat="1" ht="12.75">
      <c r="A39" s="82"/>
      <c r="B39" s="34"/>
      <c r="C39" s="34"/>
      <c r="D39" s="34"/>
      <c r="E39" s="34"/>
      <c r="F39" s="82"/>
    </row>
    <row r="40" spans="1:6" s="37" customFormat="1" ht="12.75">
      <c r="A40" s="82"/>
      <c r="B40" s="34"/>
      <c r="C40" s="34"/>
      <c r="D40" s="34"/>
      <c r="E40" s="34"/>
      <c r="F40" s="82"/>
    </row>
    <row r="41" spans="1:6" s="37" customFormat="1" ht="12.75">
      <c r="A41" s="82"/>
      <c r="B41" s="34"/>
      <c r="C41" s="34"/>
      <c r="D41" s="34"/>
      <c r="E41" s="34"/>
      <c r="F41" s="82"/>
    </row>
    <row r="42" spans="1:6" s="37" customFormat="1" ht="12.75">
      <c r="A42" s="82"/>
      <c r="B42" s="34"/>
      <c r="C42" s="34"/>
      <c r="D42" s="34"/>
      <c r="E42" s="34"/>
      <c r="F42" s="82"/>
    </row>
    <row r="43" spans="1:6" s="37" customFormat="1" ht="12.75">
      <c r="A43" s="82"/>
      <c r="B43" s="34"/>
      <c r="C43" s="34"/>
      <c r="D43" s="34"/>
      <c r="E43" s="34"/>
      <c r="F43" s="82"/>
    </row>
    <row r="44" spans="1:6" s="37" customFormat="1" ht="12.75">
      <c r="A44" s="82"/>
      <c r="B44" s="34"/>
      <c r="C44" s="34"/>
      <c r="D44" s="34"/>
      <c r="E44" s="34"/>
      <c r="F44" s="82"/>
    </row>
    <row r="45" spans="1:6" s="37" customFormat="1" ht="12.75">
      <c r="A45" s="82"/>
      <c r="B45" s="34"/>
      <c r="C45" s="34"/>
      <c r="D45" s="34"/>
      <c r="E45" s="34"/>
      <c r="F45" s="82"/>
    </row>
    <row r="46" spans="1:6" s="37" customFormat="1" ht="12.75">
      <c r="A46" s="82" t="s">
        <v>299</v>
      </c>
      <c r="B46" s="34"/>
      <c r="C46" s="34"/>
      <c r="D46" s="34"/>
      <c r="E46" s="34"/>
      <c r="F46" s="82"/>
    </row>
    <row r="47" spans="1:6" s="37" customFormat="1" ht="12.75">
      <c r="A47" s="82"/>
      <c r="B47" s="34"/>
      <c r="C47" s="34"/>
      <c r="D47" s="34"/>
      <c r="E47" s="34"/>
      <c r="F47" s="82"/>
    </row>
    <row r="48" spans="1:6" s="37" customFormat="1" ht="12.75">
      <c r="A48" s="83" t="s">
        <v>196</v>
      </c>
      <c r="B48" s="53" t="s">
        <v>203</v>
      </c>
      <c r="C48" s="70" t="s">
        <v>297</v>
      </c>
      <c r="D48" s="53" t="s">
        <v>204</v>
      </c>
      <c r="E48" s="70" t="s">
        <v>151</v>
      </c>
      <c r="F48" s="83" t="s">
        <v>205</v>
      </c>
    </row>
    <row r="49" spans="1:6" s="37" customFormat="1" ht="12.75">
      <c r="A49" s="43" t="s">
        <v>28</v>
      </c>
      <c r="B49" s="45">
        <v>56</v>
      </c>
      <c r="C49" s="45">
        <v>20</v>
      </c>
      <c r="D49" s="45">
        <v>20</v>
      </c>
      <c r="E49" s="45">
        <f>SUM(B49:D49)</f>
        <v>96</v>
      </c>
      <c r="F49" s="43"/>
    </row>
    <row r="50" spans="1:6" s="37" customFormat="1" ht="12.75">
      <c r="A50" s="43" t="s">
        <v>29</v>
      </c>
      <c r="B50" s="45">
        <v>52</v>
      </c>
      <c r="C50" s="45">
        <v>15</v>
      </c>
      <c r="D50" s="45">
        <v>20</v>
      </c>
      <c r="E50" s="45">
        <f>SUM(B50:D50)</f>
        <v>87</v>
      </c>
      <c r="F50" s="43" t="s">
        <v>301</v>
      </c>
    </row>
    <row r="51" spans="1:6" s="37" customFormat="1" ht="12.75">
      <c r="A51" s="43" t="s">
        <v>30</v>
      </c>
      <c r="B51" s="45">
        <v>52</v>
      </c>
      <c r="C51" s="45">
        <v>15</v>
      </c>
      <c r="D51" s="45">
        <v>20</v>
      </c>
      <c r="E51" s="45">
        <f>SUM(B51:D51)</f>
        <v>87</v>
      </c>
      <c r="F51" s="43" t="s">
        <v>302</v>
      </c>
    </row>
    <row r="52" spans="1:6" s="37" customFormat="1" ht="12.75">
      <c r="A52" s="43" t="s">
        <v>31</v>
      </c>
      <c r="B52" s="45">
        <v>52</v>
      </c>
      <c r="C52" s="45">
        <v>20</v>
      </c>
      <c r="D52" s="45">
        <v>20</v>
      </c>
      <c r="E52" s="45">
        <f>SUM(B52:D52)</f>
        <v>92</v>
      </c>
      <c r="F52" s="43" t="s">
        <v>303</v>
      </c>
    </row>
    <row r="53" spans="1:6" s="49" customFormat="1" ht="12.75">
      <c r="A53" s="91"/>
      <c r="B53" s="48"/>
      <c r="C53" s="48"/>
      <c r="D53" s="48"/>
      <c r="E53" s="48"/>
      <c r="F53" s="91"/>
    </row>
    <row r="54" spans="1:6" s="37" customFormat="1" ht="12.75">
      <c r="A54" s="82"/>
      <c r="B54" s="34"/>
      <c r="C54" s="34"/>
      <c r="D54" s="34" t="s">
        <v>194</v>
      </c>
      <c r="E54" s="89">
        <f>AVERAGE(E49:E52)</f>
        <v>90.5</v>
      </c>
      <c r="F54" s="82"/>
    </row>
    <row r="56" ht="12">
      <c r="F56"/>
    </row>
    <row r="57" spans="1:6" s="37" customFormat="1" ht="12.75">
      <c r="A57" s="82"/>
      <c r="B57" s="34"/>
      <c r="C57" s="34"/>
      <c r="D57" s="34"/>
      <c r="E57" s="34"/>
      <c r="F57" s="82"/>
    </row>
    <row r="58" spans="1:6" s="37" customFormat="1" ht="12.75">
      <c r="A58" s="82"/>
      <c r="B58" s="34"/>
      <c r="C58" s="34"/>
      <c r="D58" s="34"/>
      <c r="E58" s="34"/>
      <c r="F58" s="82"/>
    </row>
    <row r="59" spans="1:6" s="37" customFormat="1" ht="12.75">
      <c r="A59" s="82"/>
      <c r="B59" s="34"/>
      <c r="C59" s="34"/>
      <c r="D59" s="34"/>
      <c r="E59" s="34"/>
      <c r="F59" s="82"/>
    </row>
    <row r="60" spans="1:6" s="37" customFormat="1" ht="12.75">
      <c r="A60" s="82"/>
      <c r="B60" s="34"/>
      <c r="C60" s="34"/>
      <c r="D60" s="34"/>
      <c r="E60" s="34"/>
      <c r="F60" s="82"/>
    </row>
    <row r="61" spans="1:6" s="37" customFormat="1" ht="12.75">
      <c r="A61" s="82"/>
      <c r="B61" s="34"/>
      <c r="C61" s="34"/>
      <c r="D61" s="34"/>
      <c r="E61" s="34"/>
      <c r="F61" s="82"/>
    </row>
    <row r="62" spans="1:6" s="37" customFormat="1" ht="12.75">
      <c r="A62" s="82"/>
      <c r="B62" s="34"/>
      <c r="C62" s="34"/>
      <c r="D62" s="34"/>
      <c r="E62" s="34"/>
      <c r="F62" s="82"/>
    </row>
    <row r="63" spans="1:6" s="37" customFormat="1" ht="12.75">
      <c r="A63" s="82"/>
      <c r="B63" s="34"/>
      <c r="C63" s="34"/>
      <c r="D63" s="34"/>
      <c r="E63" s="34"/>
      <c r="F63" s="82"/>
    </row>
    <row r="64" spans="1:6" s="37" customFormat="1" ht="12.75">
      <c r="A64" s="82"/>
      <c r="B64" s="34"/>
      <c r="C64" s="34"/>
      <c r="D64" s="34"/>
      <c r="E64" s="34"/>
      <c r="F64" s="82"/>
    </row>
    <row r="65" spans="1:6" s="37" customFormat="1" ht="12.75">
      <c r="A65" s="82"/>
      <c r="B65" s="34"/>
      <c r="C65" s="34"/>
      <c r="D65" s="34"/>
      <c r="E65" s="34"/>
      <c r="F65" s="82"/>
    </row>
    <row r="66" spans="1:6" s="37" customFormat="1" ht="12.75">
      <c r="A66" s="82"/>
      <c r="B66" s="34"/>
      <c r="C66" s="34"/>
      <c r="D66" s="34"/>
      <c r="E66" s="34"/>
      <c r="F66" s="82"/>
    </row>
    <row r="67" spans="1:6" s="37" customFormat="1" ht="12.75">
      <c r="A67" s="82"/>
      <c r="B67" s="34"/>
      <c r="C67" s="34"/>
      <c r="D67" s="34"/>
      <c r="E67" s="34"/>
      <c r="F67" s="82"/>
    </row>
    <row r="68" spans="1:6" s="37" customFormat="1" ht="12.75">
      <c r="A68" s="82"/>
      <c r="B68" s="34"/>
      <c r="C68" s="34"/>
      <c r="D68" s="34"/>
      <c r="E68" s="34"/>
      <c r="F68" s="82"/>
    </row>
    <row r="69" spans="1:6" s="37" customFormat="1" ht="12.75">
      <c r="A69" s="82"/>
      <c r="B69" s="34"/>
      <c r="C69" s="34"/>
      <c r="D69" s="34"/>
      <c r="E69" s="34"/>
      <c r="F69" s="82"/>
    </row>
    <row r="70" spans="1:6" s="37" customFormat="1" ht="12.75">
      <c r="A70" s="82" t="s">
        <v>300</v>
      </c>
      <c r="B70" s="34"/>
      <c r="C70" s="34"/>
      <c r="D70" s="34"/>
      <c r="E70" s="34"/>
      <c r="F70" s="82"/>
    </row>
    <row r="71" spans="1:6" s="37" customFormat="1" ht="12.75">
      <c r="A71" s="82"/>
      <c r="B71" s="34"/>
      <c r="C71" s="34"/>
      <c r="D71" s="34"/>
      <c r="E71" s="34"/>
      <c r="F71" s="82"/>
    </row>
    <row r="72" spans="1:6" s="37" customFormat="1" ht="12.75">
      <c r="A72" s="83" t="s">
        <v>196</v>
      </c>
      <c r="B72" s="53" t="s">
        <v>203</v>
      </c>
      <c r="C72" s="70" t="s">
        <v>297</v>
      </c>
      <c r="D72" s="53" t="s">
        <v>204</v>
      </c>
      <c r="E72" s="70" t="s">
        <v>151</v>
      </c>
      <c r="F72" s="83" t="s">
        <v>205</v>
      </c>
    </row>
    <row r="73" spans="1:6" s="37" customFormat="1" ht="12.75">
      <c r="A73" s="43" t="s">
        <v>32</v>
      </c>
      <c r="B73" s="45">
        <v>52</v>
      </c>
      <c r="C73" s="45">
        <v>20</v>
      </c>
      <c r="D73" s="45">
        <v>20</v>
      </c>
      <c r="E73" s="45">
        <f>SUM(B73:D73)</f>
        <v>92</v>
      </c>
      <c r="F73" s="43" t="s">
        <v>304</v>
      </c>
    </row>
    <row r="74" spans="1:6" s="37" customFormat="1" ht="12.75">
      <c r="A74" s="43" t="s">
        <v>33</v>
      </c>
      <c r="B74" s="45">
        <v>56</v>
      </c>
      <c r="C74" s="45">
        <v>20</v>
      </c>
      <c r="D74" s="45">
        <v>20</v>
      </c>
      <c r="E74" s="45">
        <f>SUM(B74:D74)</f>
        <v>96</v>
      </c>
      <c r="F74" s="43" t="s">
        <v>305</v>
      </c>
    </row>
    <row r="75" spans="1:6" s="37" customFormat="1" ht="12.75">
      <c r="A75" s="91"/>
      <c r="B75" s="48"/>
      <c r="C75" s="48"/>
      <c r="D75" s="48"/>
      <c r="E75" s="48"/>
      <c r="F75" s="91"/>
    </row>
    <row r="76" spans="1:6" s="37" customFormat="1" ht="12.75">
      <c r="A76" s="82"/>
      <c r="B76" s="34"/>
      <c r="C76" s="34"/>
      <c r="D76" s="34" t="s">
        <v>194</v>
      </c>
      <c r="E76" s="89">
        <f>AVERAGE(E73:E74)</f>
        <v>94</v>
      </c>
      <c r="F76" s="82"/>
    </row>
    <row r="77" spans="1:6" s="37" customFormat="1" ht="12.75">
      <c r="A77" s="82"/>
      <c r="B77" s="34"/>
      <c r="C77" s="34"/>
      <c r="D77" s="34"/>
      <c r="E77" s="34"/>
      <c r="F77" s="82"/>
    </row>
    <row r="80" spans="1:6" s="37" customFormat="1" ht="12.75">
      <c r="A80" s="82"/>
      <c r="B80" s="34"/>
      <c r="C80" s="34"/>
      <c r="D80" s="34"/>
      <c r="E80" s="34"/>
      <c r="F80" s="82"/>
    </row>
    <row r="81" spans="1:6" s="37" customFormat="1" ht="12.75">
      <c r="A81" s="82"/>
      <c r="B81" s="34"/>
      <c r="C81" s="34"/>
      <c r="D81" s="34"/>
      <c r="E81" s="34"/>
      <c r="F81" s="82"/>
    </row>
    <row r="82" spans="1:6" s="37" customFormat="1" ht="12.75">
      <c r="A82" s="82"/>
      <c r="B82" s="34"/>
      <c r="C82" s="34"/>
      <c r="D82" s="34"/>
      <c r="E82" s="34"/>
      <c r="F82" s="82"/>
    </row>
    <row r="83" spans="1:6" s="37" customFormat="1" ht="12.75">
      <c r="A83" s="82"/>
      <c r="B83" s="34"/>
      <c r="C83" s="34"/>
      <c r="D83" s="34"/>
      <c r="E83" s="34"/>
      <c r="F83" s="82"/>
    </row>
    <row r="84" spans="1:6" s="37" customFormat="1" ht="12.75">
      <c r="A84" s="82"/>
      <c r="B84" s="34"/>
      <c r="C84" s="34"/>
      <c r="D84" s="34"/>
      <c r="E84" s="34"/>
      <c r="F84" s="82"/>
    </row>
    <row r="85" spans="1:6" s="37" customFormat="1" ht="12.75">
      <c r="A85" s="82"/>
      <c r="B85" s="34"/>
      <c r="C85" s="34"/>
      <c r="D85" s="34"/>
      <c r="E85" s="34"/>
      <c r="F85" s="82"/>
    </row>
    <row r="86" spans="1:6" s="37" customFormat="1" ht="12.75">
      <c r="A86" s="82"/>
      <c r="B86" s="34"/>
      <c r="C86" s="34"/>
      <c r="D86" s="34"/>
      <c r="E86" s="34"/>
      <c r="F86" s="82"/>
    </row>
    <row r="87" spans="1:6" s="37" customFormat="1" ht="12.75">
      <c r="A87" s="82"/>
      <c r="B87" s="34"/>
      <c r="C87" s="34"/>
      <c r="D87" s="34"/>
      <c r="E87" s="34"/>
      <c r="F87" s="82"/>
    </row>
    <row r="88" spans="1:6" s="37" customFormat="1" ht="12.75">
      <c r="A88" s="82"/>
      <c r="B88" s="34"/>
      <c r="C88" s="34"/>
      <c r="D88" s="34"/>
      <c r="E88" s="34"/>
      <c r="F88" s="82"/>
    </row>
    <row r="89" spans="1:6" s="37" customFormat="1" ht="12.75">
      <c r="A89" s="82"/>
      <c r="B89" s="34"/>
      <c r="C89" s="34"/>
      <c r="D89" s="34"/>
      <c r="E89" s="34"/>
      <c r="F89" s="82"/>
    </row>
    <row r="90" spans="1:6" s="37" customFormat="1" ht="12.75">
      <c r="A90" s="82"/>
      <c r="B90" s="34"/>
      <c r="C90" s="34"/>
      <c r="D90" s="34"/>
      <c r="E90" s="34"/>
      <c r="F90" s="82"/>
    </row>
    <row r="91" spans="1:6" s="37" customFormat="1" ht="12.75">
      <c r="A91" s="82"/>
      <c r="B91" s="34"/>
      <c r="C91" s="34"/>
      <c r="D91" s="34"/>
      <c r="E91" s="34"/>
      <c r="F91" s="82"/>
    </row>
    <row r="92" spans="1:6" s="37" customFormat="1" ht="12.75">
      <c r="A92" s="82" t="s">
        <v>210</v>
      </c>
      <c r="B92" s="34"/>
      <c r="C92" s="34"/>
      <c r="D92" s="34"/>
      <c r="E92" s="34"/>
      <c r="F92" s="82"/>
    </row>
    <row r="93" spans="1:6" s="37" customFormat="1" ht="12.75">
      <c r="A93" s="82"/>
      <c r="B93" s="34"/>
      <c r="C93" s="34"/>
      <c r="D93" s="34"/>
      <c r="E93" s="34"/>
      <c r="F93" s="82"/>
    </row>
    <row r="94" spans="1:6" s="37" customFormat="1" ht="12.75">
      <c r="A94" s="83" t="s">
        <v>196</v>
      </c>
      <c r="B94" s="53" t="s">
        <v>203</v>
      </c>
      <c r="C94" s="70" t="s">
        <v>297</v>
      </c>
      <c r="D94" s="53" t="s">
        <v>204</v>
      </c>
      <c r="E94" s="70" t="s">
        <v>151</v>
      </c>
      <c r="F94" s="83" t="s">
        <v>205</v>
      </c>
    </row>
    <row r="95" spans="1:6" s="93" customFormat="1" ht="12.75">
      <c r="A95" s="92" t="s">
        <v>156</v>
      </c>
      <c r="B95" s="72"/>
      <c r="C95" s="72"/>
      <c r="D95" s="72"/>
      <c r="E95" s="45">
        <f>SUM(B95:D95)</f>
        <v>0</v>
      </c>
      <c r="F95" s="73"/>
    </row>
    <row r="96" spans="1:6" s="37" customFormat="1" ht="12.75">
      <c r="A96" s="43" t="s">
        <v>34</v>
      </c>
      <c r="B96" s="45">
        <v>52</v>
      </c>
      <c r="C96" s="45">
        <v>20</v>
      </c>
      <c r="D96" s="45">
        <v>20</v>
      </c>
      <c r="E96" s="45">
        <f>SUM(B96:D96)</f>
        <v>92</v>
      </c>
      <c r="F96" s="43"/>
    </row>
    <row r="97" spans="1:6" s="37" customFormat="1" ht="12.75">
      <c r="A97" s="91"/>
      <c r="B97" s="48"/>
      <c r="C97" s="48"/>
      <c r="D97" s="48"/>
      <c r="E97" s="48"/>
      <c r="F97" s="91"/>
    </row>
    <row r="98" spans="1:6" s="37" customFormat="1" ht="12.75">
      <c r="A98" s="82"/>
      <c r="B98" s="34"/>
      <c r="C98" s="34"/>
      <c r="D98" s="34" t="s">
        <v>194</v>
      </c>
      <c r="E98" s="89">
        <f>AVERAGE(E95:E96)</f>
        <v>46</v>
      </c>
      <c r="F98" s="82"/>
    </row>
    <row r="99" spans="1:6" s="37" customFormat="1" ht="12.75">
      <c r="A99" s="82"/>
      <c r="B99" s="34"/>
      <c r="C99" s="34"/>
      <c r="D99" s="34"/>
      <c r="E99" s="34"/>
      <c r="F99" s="82"/>
    </row>
  </sheetData>
  <sheetProtection/>
  <printOptions/>
  <pageMargins left="0.75" right="0.75" top="1" bottom="1" header="0" footer="0"/>
  <pageSetup orientation="landscape" paperSize="9" scale="6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3"/>
  <sheetViews>
    <sheetView workbookViewId="0" topLeftCell="B20">
      <selection activeCell="F28" sqref="F28"/>
    </sheetView>
  </sheetViews>
  <sheetFormatPr defaultColWidth="9.140625" defaultRowHeight="12.75"/>
  <cols>
    <col min="1" max="1" width="36.8515625" style="0" customWidth="1"/>
    <col min="2" max="2" width="14.7109375" style="0" customWidth="1"/>
    <col min="3" max="3" width="12.8515625" style="0" bestFit="1" customWidth="1"/>
    <col min="4" max="4" width="14.8515625" style="0" customWidth="1"/>
    <col min="5" max="5" width="9.140625" style="0" customWidth="1"/>
    <col min="6" max="6" width="51.421875" style="90" customWidth="1"/>
  </cols>
  <sheetData>
    <row r="1" spans="1:6" s="37" customFormat="1" ht="12.75">
      <c r="A1" s="82"/>
      <c r="B1" s="34"/>
      <c r="C1" s="34"/>
      <c r="D1" s="34"/>
      <c r="E1" s="34"/>
      <c r="F1" s="82"/>
    </row>
    <row r="2" spans="1:6" s="37" customFormat="1" ht="12.75">
      <c r="A2" s="82"/>
      <c r="B2" s="34"/>
      <c r="C2" s="34"/>
      <c r="D2" s="34"/>
      <c r="E2" s="34"/>
      <c r="F2" s="82"/>
    </row>
    <row r="3" spans="1:6" s="37" customFormat="1" ht="12.75">
      <c r="A3" s="82"/>
      <c r="B3" s="34"/>
      <c r="C3" s="34"/>
      <c r="D3" s="34"/>
      <c r="E3" s="34"/>
      <c r="F3" s="82"/>
    </row>
    <row r="4" spans="1:6" s="37" customFormat="1" ht="12.75">
      <c r="A4" s="82"/>
      <c r="B4" s="34"/>
      <c r="C4" s="34"/>
      <c r="D4" s="34"/>
      <c r="E4" s="34"/>
      <c r="F4" s="82"/>
    </row>
    <row r="5" spans="1:6" s="37" customFormat="1" ht="12.75">
      <c r="A5" s="82"/>
      <c r="B5" s="34"/>
      <c r="C5" s="34"/>
      <c r="D5" s="34"/>
      <c r="E5" s="34"/>
      <c r="F5" s="82"/>
    </row>
    <row r="6" spans="1:6" s="37" customFormat="1" ht="12.75">
      <c r="A6" s="82"/>
      <c r="B6" s="34"/>
      <c r="C6" s="34"/>
      <c r="D6" s="34"/>
      <c r="E6" s="34"/>
      <c r="F6" s="82"/>
    </row>
    <row r="7" spans="1:6" s="37" customFormat="1" ht="12.75">
      <c r="A7" s="82"/>
      <c r="B7" s="34"/>
      <c r="C7" s="34"/>
      <c r="D7" s="34"/>
      <c r="E7" s="34"/>
      <c r="F7" s="82"/>
    </row>
    <row r="8" spans="1:6" s="37" customFormat="1" ht="12.75">
      <c r="A8" s="82"/>
      <c r="B8" s="34"/>
      <c r="C8" s="34"/>
      <c r="D8" s="34"/>
      <c r="E8" s="34"/>
      <c r="F8" s="82"/>
    </row>
    <row r="9" spans="1:6" s="37" customFormat="1" ht="12.75">
      <c r="A9" s="82"/>
      <c r="B9" s="34"/>
      <c r="C9" s="34"/>
      <c r="D9" s="34"/>
      <c r="E9" s="34"/>
      <c r="F9" s="82"/>
    </row>
    <row r="10" spans="1:6" s="37" customFormat="1" ht="12.75">
      <c r="A10" s="82"/>
      <c r="B10" s="34"/>
      <c r="C10" s="34"/>
      <c r="D10" s="34"/>
      <c r="E10" s="34"/>
      <c r="F10" s="82"/>
    </row>
    <row r="11" spans="1:6" s="37" customFormat="1" ht="12.75">
      <c r="A11" s="82"/>
      <c r="B11" s="34"/>
      <c r="C11" s="34"/>
      <c r="D11" s="34"/>
      <c r="E11" s="34"/>
      <c r="F11" s="82"/>
    </row>
    <row r="12" spans="1:6" s="37" customFormat="1" ht="12.75">
      <c r="A12" s="82"/>
      <c r="B12" s="34"/>
      <c r="C12" s="34"/>
      <c r="D12" s="34"/>
      <c r="E12" s="34"/>
      <c r="F12" s="82"/>
    </row>
    <row r="13" spans="1:6" s="37" customFormat="1" ht="12.75">
      <c r="A13" s="82"/>
      <c r="B13" s="34"/>
      <c r="C13" s="34"/>
      <c r="D13" s="34"/>
      <c r="E13" s="34"/>
      <c r="F13" s="82"/>
    </row>
    <row r="14" spans="1:6" s="37" customFormat="1" ht="12.75">
      <c r="A14" s="82" t="s">
        <v>209</v>
      </c>
      <c r="B14" s="34"/>
      <c r="C14" s="34"/>
      <c r="D14" s="34"/>
      <c r="E14" s="34"/>
      <c r="F14" s="82"/>
    </row>
    <row r="15" spans="1:6" s="37" customFormat="1" ht="12.75">
      <c r="A15" s="82"/>
      <c r="B15" s="34"/>
      <c r="C15" s="34"/>
      <c r="D15" s="34"/>
      <c r="E15" s="34"/>
      <c r="F15" s="82"/>
    </row>
    <row r="16" spans="1:6" s="37" customFormat="1" ht="12.75">
      <c r="A16" s="83" t="s">
        <v>196</v>
      </c>
      <c r="B16" s="53" t="s">
        <v>203</v>
      </c>
      <c r="C16" s="70" t="s">
        <v>297</v>
      </c>
      <c r="D16" s="53" t="s">
        <v>204</v>
      </c>
      <c r="E16" s="53" t="s">
        <v>151</v>
      </c>
      <c r="F16" s="83" t="s">
        <v>205</v>
      </c>
    </row>
    <row r="17" spans="1:6" s="93" customFormat="1" ht="12.75">
      <c r="A17" s="73" t="s">
        <v>35</v>
      </c>
      <c r="B17" s="72">
        <v>44</v>
      </c>
      <c r="C17" s="72">
        <v>20</v>
      </c>
      <c r="D17" s="72">
        <v>18</v>
      </c>
      <c r="E17" s="45">
        <f aca="true" t="shared" si="0" ref="E17:E33">SUM(B17:D17)</f>
        <v>82</v>
      </c>
      <c r="F17" s="73" t="s">
        <v>283</v>
      </c>
    </row>
    <row r="18" spans="1:6" s="93" customFormat="1" ht="12.75">
      <c r="A18" s="73" t="s">
        <v>36</v>
      </c>
      <c r="B18" s="72">
        <v>60</v>
      </c>
      <c r="C18" s="72">
        <v>20</v>
      </c>
      <c r="D18" s="72">
        <v>20</v>
      </c>
      <c r="E18" s="45">
        <f t="shared" si="0"/>
        <v>100</v>
      </c>
      <c r="F18" s="73" t="s">
        <v>277</v>
      </c>
    </row>
    <row r="19" spans="1:6" s="93" customFormat="1" ht="12.75">
      <c r="A19" s="73" t="s">
        <v>37</v>
      </c>
      <c r="B19" s="72">
        <v>60</v>
      </c>
      <c r="C19" s="72">
        <v>20</v>
      </c>
      <c r="D19" s="72">
        <v>20</v>
      </c>
      <c r="E19" s="45">
        <f t="shared" si="0"/>
        <v>100</v>
      </c>
      <c r="F19" s="73" t="s">
        <v>278</v>
      </c>
    </row>
    <row r="20" spans="1:7" s="93" customFormat="1" ht="12.75">
      <c r="A20" s="73" t="s">
        <v>38</v>
      </c>
      <c r="B20" s="72">
        <v>60</v>
      </c>
      <c r="C20" s="72">
        <v>20</v>
      </c>
      <c r="D20" s="72">
        <v>20</v>
      </c>
      <c r="E20" s="45">
        <f t="shared" si="0"/>
        <v>100</v>
      </c>
      <c r="F20" s="73" t="s">
        <v>282</v>
      </c>
      <c r="G20" s="93" t="s">
        <v>279</v>
      </c>
    </row>
    <row r="21" spans="1:6" s="93" customFormat="1" ht="12.75">
      <c r="A21" s="73" t="s">
        <v>39</v>
      </c>
      <c r="B21" s="45">
        <v>44</v>
      </c>
      <c r="C21" s="45">
        <v>15</v>
      </c>
      <c r="D21" s="45">
        <v>18</v>
      </c>
      <c r="E21" s="45">
        <f t="shared" si="0"/>
        <v>77</v>
      </c>
      <c r="F21" s="73" t="s">
        <v>283</v>
      </c>
    </row>
    <row r="22" spans="1:6" s="93" customFormat="1" ht="12.75">
      <c r="A22" s="73" t="s">
        <v>40</v>
      </c>
      <c r="B22" s="72">
        <v>60</v>
      </c>
      <c r="C22" s="72">
        <v>20</v>
      </c>
      <c r="D22" s="72">
        <v>20</v>
      </c>
      <c r="E22" s="45">
        <f t="shared" si="0"/>
        <v>100</v>
      </c>
      <c r="F22" s="73" t="s">
        <v>280</v>
      </c>
    </row>
    <row r="23" spans="1:6" s="93" customFormat="1" ht="12.75">
      <c r="A23" s="73" t="s">
        <v>41</v>
      </c>
      <c r="B23" s="45">
        <v>60</v>
      </c>
      <c r="C23" s="45">
        <v>20</v>
      </c>
      <c r="D23" s="45">
        <v>20</v>
      </c>
      <c r="E23" s="45">
        <f t="shared" si="0"/>
        <v>100</v>
      </c>
      <c r="F23" s="43" t="s">
        <v>157</v>
      </c>
    </row>
    <row r="24" spans="1:6" s="93" customFormat="1" ht="12.75">
      <c r="A24" s="73" t="s">
        <v>42</v>
      </c>
      <c r="B24" s="72">
        <v>60</v>
      </c>
      <c r="C24" s="72">
        <v>20</v>
      </c>
      <c r="D24" s="72">
        <v>20</v>
      </c>
      <c r="E24" s="45">
        <f t="shared" si="0"/>
        <v>100</v>
      </c>
      <c r="F24" s="73" t="s">
        <v>281</v>
      </c>
    </row>
    <row r="25" spans="1:6" s="93" customFormat="1" ht="12.75">
      <c r="A25" s="73" t="s">
        <v>43</v>
      </c>
      <c r="B25" s="72">
        <v>60</v>
      </c>
      <c r="C25" s="72">
        <v>20</v>
      </c>
      <c r="D25" s="72">
        <v>20</v>
      </c>
      <c r="E25" s="45">
        <f t="shared" si="0"/>
        <v>100</v>
      </c>
      <c r="F25" s="73" t="s">
        <v>281</v>
      </c>
    </row>
    <row r="26" spans="1:7" s="93" customFormat="1" ht="12.75">
      <c r="A26" s="73" t="s">
        <v>44</v>
      </c>
      <c r="B26" s="72">
        <v>56</v>
      </c>
      <c r="C26" s="72">
        <v>20</v>
      </c>
      <c r="D26" s="72">
        <v>20</v>
      </c>
      <c r="E26" s="45">
        <f t="shared" si="0"/>
        <v>96</v>
      </c>
      <c r="F26" s="73" t="s">
        <v>282</v>
      </c>
      <c r="G26" s="93" t="s">
        <v>279</v>
      </c>
    </row>
    <row r="27" spans="1:6" s="93" customFormat="1" ht="12.75">
      <c r="A27" s="73" t="s">
        <v>45</v>
      </c>
      <c r="B27" s="72">
        <v>60</v>
      </c>
      <c r="C27" s="72">
        <v>20</v>
      </c>
      <c r="D27" s="72">
        <v>20</v>
      </c>
      <c r="E27" s="45">
        <f t="shared" si="0"/>
        <v>100</v>
      </c>
      <c r="F27" s="73"/>
    </row>
    <row r="28" spans="1:7" s="93" customFormat="1" ht="12.75">
      <c r="A28" s="73" t="s">
        <v>46</v>
      </c>
      <c r="B28" s="72">
        <v>60</v>
      </c>
      <c r="C28" s="72">
        <v>20</v>
      </c>
      <c r="D28" s="72">
        <v>20</v>
      </c>
      <c r="E28" s="45">
        <f t="shared" si="0"/>
        <v>100</v>
      </c>
      <c r="F28" s="73" t="s">
        <v>282</v>
      </c>
      <c r="G28" s="93" t="s">
        <v>279</v>
      </c>
    </row>
    <row r="29" spans="1:6" s="93" customFormat="1" ht="12.75">
      <c r="A29" s="73" t="s">
        <v>47</v>
      </c>
      <c r="B29" s="72">
        <v>60</v>
      </c>
      <c r="C29" s="72">
        <v>20</v>
      </c>
      <c r="D29" s="72">
        <v>20</v>
      </c>
      <c r="E29" s="45">
        <f t="shared" si="0"/>
        <v>100</v>
      </c>
      <c r="F29" s="73"/>
    </row>
    <row r="30" spans="1:6" s="93" customFormat="1" ht="12.75">
      <c r="A30" s="73" t="s">
        <v>48</v>
      </c>
      <c r="B30" s="72">
        <v>34</v>
      </c>
      <c r="C30" s="72">
        <v>20</v>
      </c>
      <c r="D30" s="72">
        <v>20</v>
      </c>
      <c r="E30" s="45">
        <f t="shared" si="0"/>
        <v>74</v>
      </c>
      <c r="F30" s="73" t="s">
        <v>281</v>
      </c>
    </row>
    <row r="31" spans="1:6" s="93" customFormat="1" ht="12.75">
      <c r="A31" s="73" t="s">
        <v>49</v>
      </c>
      <c r="B31" s="72">
        <v>60</v>
      </c>
      <c r="C31" s="72">
        <v>20</v>
      </c>
      <c r="D31" s="72">
        <v>20</v>
      </c>
      <c r="E31" s="45">
        <f t="shared" si="0"/>
        <v>100</v>
      </c>
      <c r="F31" s="73" t="s">
        <v>284</v>
      </c>
    </row>
    <row r="32" spans="1:7" s="37" customFormat="1" ht="12.75">
      <c r="A32" s="94" t="s">
        <v>50</v>
      </c>
      <c r="B32" s="72">
        <v>60</v>
      </c>
      <c r="C32" s="72">
        <v>20</v>
      </c>
      <c r="D32" s="72">
        <v>20</v>
      </c>
      <c r="E32" s="45">
        <f t="shared" si="0"/>
        <v>100</v>
      </c>
      <c r="F32" s="73" t="s">
        <v>282</v>
      </c>
      <c r="G32" s="93" t="s">
        <v>279</v>
      </c>
    </row>
    <row r="33" spans="1:6" s="37" customFormat="1" ht="12.75">
      <c r="A33" s="94" t="s">
        <v>51</v>
      </c>
      <c r="B33" s="72">
        <v>40</v>
      </c>
      <c r="C33" s="72">
        <v>20</v>
      </c>
      <c r="D33" s="72">
        <v>20</v>
      </c>
      <c r="E33" s="45">
        <f t="shared" si="0"/>
        <v>80</v>
      </c>
      <c r="F33" s="73" t="s">
        <v>285</v>
      </c>
    </row>
    <row r="34" spans="1:6" s="37" customFormat="1" ht="12.75">
      <c r="A34" s="82"/>
      <c r="B34" s="48"/>
      <c r="C34" s="48"/>
      <c r="D34" s="48"/>
      <c r="E34" s="95"/>
      <c r="F34" s="91"/>
    </row>
    <row r="35" spans="1:6" s="37" customFormat="1" ht="12.75">
      <c r="A35" s="82"/>
      <c r="B35" s="34"/>
      <c r="C35" s="34"/>
      <c r="D35" s="34" t="s">
        <v>194</v>
      </c>
      <c r="E35" s="89">
        <f>AVERAGE(E20:E33)</f>
        <v>94.78571428571429</v>
      </c>
      <c r="F35" s="82"/>
    </row>
    <row r="36" spans="1:6" s="37" customFormat="1" ht="12.75">
      <c r="A36" s="82"/>
      <c r="B36" s="34"/>
      <c r="C36" s="34"/>
      <c r="D36" s="34"/>
      <c r="E36" s="89"/>
      <c r="F36" s="82"/>
    </row>
    <row r="37" spans="1:6" s="37" customFormat="1" ht="12.75">
      <c r="A37" s="82"/>
      <c r="B37" s="34"/>
      <c r="C37" s="34"/>
      <c r="D37" s="34"/>
      <c r="E37" s="34"/>
      <c r="F37" s="82"/>
    </row>
    <row r="38" spans="1:6" s="37" customFormat="1" ht="12.75">
      <c r="A38" s="82"/>
      <c r="B38" s="34"/>
      <c r="C38" s="34"/>
      <c r="D38" s="34"/>
      <c r="E38" s="34"/>
      <c r="F38" s="82"/>
    </row>
    <row r="39" spans="1:6" s="37" customFormat="1" ht="12.75">
      <c r="A39" s="82" t="s">
        <v>216</v>
      </c>
      <c r="B39" s="34"/>
      <c r="C39" s="34"/>
      <c r="D39" s="34"/>
      <c r="E39" s="34"/>
      <c r="F39" s="82"/>
    </row>
    <row r="40" spans="1:6" s="37" customFormat="1" ht="12.75">
      <c r="A40" s="82"/>
      <c r="B40" s="34"/>
      <c r="C40" s="34"/>
      <c r="D40" s="34"/>
      <c r="E40" s="34"/>
      <c r="F40" s="82"/>
    </row>
    <row r="41" spans="1:6" s="37" customFormat="1" ht="12.75">
      <c r="A41" s="83" t="s">
        <v>196</v>
      </c>
      <c r="B41" s="53" t="s">
        <v>203</v>
      </c>
      <c r="C41" s="70" t="s">
        <v>297</v>
      </c>
      <c r="D41" s="53" t="s">
        <v>204</v>
      </c>
      <c r="E41" s="53" t="s">
        <v>151</v>
      </c>
      <c r="F41" s="83" t="s">
        <v>205</v>
      </c>
    </row>
    <row r="42" spans="1:6" s="37" customFormat="1" ht="12.75">
      <c r="A42" s="73" t="s">
        <v>158</v>
      </c>
      <c r="B42" s="72">
        <v>60</v>
      </c>
      <c r="C42" s="72">
        <v>20</v>
      </c>
      <c r="D42" s="72">
        <v>20</v>
      </c>
      <c r="E42" s="72">
        <f aca="true" t="shared" si="1" ref="E42:E47">SUM(B42:D42)</f>
        <v>100</v>
      </c>
      <c r="F42" s="73" t="s">
        <v>308</v>
      </c>
    </row>
    <row r="43" spans="1:6" s="37" customFormat="1" ht="12.75">
      <c r="A43" s="73" t="s">
        <v>159</v>
      </c>
      <c r="B43" s="72">
        <v>60</v>
      </c>
      <c r="C43" s="72">
        <v>20</v>
      </c>
      <c r="D43" s="72">
        <v>20</v>
      </c>
      <c r="E43" s="72">
        <f t="shared" si="1"/>
        <v>100</v>
      </c>
      <c r="F43" s="73" t="s">
        <v>296</v>
      </c>
    </row>
    <row r="44" spans="1:6" s="93" customFormat="1" ht="12.75">
      <c r="A44" s="73" t="s">
        <v>160</v>
      </c>
      <c r="B44" s="72">
        <v>60</v>
      </c>
      <c r="C44" s="72">
        <v>20</v>
      </c>
      <c r="D44" s="72">
        <v>20</v>
      </c>
      <c r="E44" s="45">
        <f t="shared" si="1"/>
        <v>100</v>
      </c>
      <c r="F44" s="73" t="s">
        <v>161</v>
      </c>
    </row>
    <row r="45" spans="1:6" s="93" customFormat="1" ht="12.75">
      <c r="A45" s="94" t="s">
        <v>162</v>
      </c>
      <c r="B45" s="72">
        <v>60</v>
      </c>
      <c r="C45" s="72">
        <v>20</v>
      </c>
      <c r="D45" s="72">
        <v>20</v>
      </c>
      <c r="E45" s="45">
        <f t="shared" si="1"/>
        <v>100</v>
      </c>
      <c r="F45" s="73" t="s">
        <v>163</v>
      </c>
    </row>
    <row r="46" spans="1:6" s="93" customFormat="1" ht="12.75">
      <c r="A46" s="94" t="s">
        <v>164</v>
      </c>
      <c r="B46" s="72">
        <v>60</v>
      </c>
      <c r="C46" s="72">
        <v>20</v>
      </c>
      <c r="D46" s="72">
        <v>20</v>
      </c>
      <c r="E46" s="45">
        <f t="shared" si="1"/>
        <v>100</v>
      </c>
      <c r="F46" s="73" t="s">
        <v>286</v>
      </c>
    </row>
    <row r="47" spans="1:6" s="37" customFormat="1" ht="12.75">
      <c r="A47" s="94" t="s">
        <v>165</v>
      </c>
      <c r="B47" s="45">
        <v>60</v>
      </c>
      <c r="C47" s="45">
        <v>20</v>
      </c>
      <c r="D47" s="45">
        <v>20</v>
      </c>
      <c r="E47" s="45">
        <f t="shared" si="1"/>
        <v>100</v>
      </c>
      <c r="F47" s="96"/>
    </row>
    <row r="48" spans="1:6" s="37" customFormat="1" ht="12.75">
      <c r="A48" s="66"/>
      <c r="B48" s="48"/>
      <c r="C48" s="48"/>
      <c r="D48" s="49"/>
      <c r="E48" s="48"/>
      <c r="F48" s="91"/>
    </row>
    <row r="49" spans="1:6" s="37" customFormat="1" ht="12.75">
      <c r="A49" s="82"/>
      <c r="B49" s="34"/>
      <c r="C49" s="34"/>
      <c r="D49" s="34" t="s">
        <v>194</v>
      </c>
      <c r="E49" s="89">
        <f>AVERAGE(E42:E47)</f>
        <v>100</v>
      </c>
      <c r="F49" s="82"/>
    </row>
    <row r="50" spans="1:6" s="37" customFormat="1" ht="12.75">
      <c r="A50" s="82"/>
      <c r="B50" s="34"/>
      <c r="C50" s="34"/>
      <c r="D50" s="34"/>
      <c r="E50" s="89"/>
      <c r="F50" s="82"/>
    </row>
    <row r="51" spans="1:6" s="37" customFormat="1" ht="12.75">
      <c r="A51" s="82"/>
      <c r="B51" s="34"/>
      <c r="C51" s="34"/>
      <c r="D51" s="34"/>
      <c r="E51" s="89"/>
      <c r="F51" s="82"/>
    </row>
    <row r="52" spans="1:6" s="37" customFormat="1" ht="12.75">
      <c r="A52" s="82"/>
      <c r="B52" s="34"/>
      <c r="C52" s="34"/>
      <c r="D52" s="34"/>
      <c r="E52" s="89"/>
      <c r="F52" s="82"/>
    </row>
    <row r="53" spans="1:6" s="37" customFormat="1" ht="12.75">
      <c r="A53" s="82"/>
      <c r="B53" s="34"/>
      <c r="C53" s="34"/>
      <c r="D53" s="34"/>
      <c r="E53" s="89"/>
      <c r="F53" s="82"/>
    </row>
    <row r="54" spans="1:6" s="37" customFormat="1" ht="12.75">
      <c r="A54" s="82"/>
      <c r="B54" s="34"/>
      <c r="C54" s="34"/>
      <c r="D54" s="34"/>
      <c r="E54" s="89"/>
      <c r="F54" s="82"/>
    </row>
    <row r="55" spans="1:6" s="37" customFormat="1" ht="12.75">
      <c r="A55" s="82"/>
      <c r="B55" s="34"/>
      <c r="C55" s="34"/>
      <c r="D55" s="34"/>
      <c r="E55" s="89"/>
      <c r="F55" s="82"/>
    </row>
    <row r="56" spans="1:6" s="37" customFormat="1" ht="12.75">
      <c r="A56" s="82"/>
      <c r="B56" s="34"/>
      <c r="C56" s="34"/>
      <c r="D56" s="34"/>
      <c r="E56" s="89"/>
      <c r="F56" s="82"/>
    </row>
    <row r="57" spans="1:6" s="37" customFormat="1" ht="12.75">
      <c r="A57" s="82"/>
      <c r="B57" s="34"/>
      <c r="C57" s="34"/>
      <c r="D57" s="34"/>
      <c r="E57" s="89"/>
      <c r="F57" s="82"/>
    </row>
    <row r="58" spans="1:6" s="37" customFormat="1" ht="12.75">
      <c r="A58" s="82"/>
      <c r="B58" s="34"/>
      <c r="C58" s="34"/>
      <c r="D58" s="34"/>
      <c r="E58" s="89"/>
      <c r="F58" s="82"/>
    </row>
    <row r="59" spans="1:6" s="37" customFormat="1" ht="12.75">
      <c r="A59" s="82"/>
      <c r="B59" s="34"/>
      <c r="C59" s="34"/>
      <c r="D59" s="34"/>
      <c r="E59" s="89"/>
      <c r="F59" s="82"/>
    </row>
    <row r="60" spans="1:6" s="37" customFormat="1" ht="12.75">
      <c r="A60" s="82"/>
      <c r="B60" s="34"/>
      <c r="C60" s="34"/>
      <c r="D60" s="34"/>
      <c r="E60" s="89"/>
      <c r="F60" s="82"/>
    </row>
    <row r="61" spans="1:6" s="37" customFormat="1" ht="12.75">
      <c r="A61" s="82"/>
      <c r="B61" s="34"/>
      <c r="C61" s="34"/>
      <c r="D61" s="34"/>
      <c r="E61" s="89"/>
      <c r="F61" s="82"/>
    </row>
    <row r="62" spans="1:6" s="37" customFormat="1" ht="12.75">
      <c r="A62" s="82"/>
      <c r="B62" s="34"/>
      <c r="C62" s="34"/>
      <c r="D62" s="34"/>
      <c r="E62" s="89"/>
      <c r="F62" s="82"/>
    </row>
    <row r="63" spans="1:6" s="37" customFormat="1" ht="12.75">
      <c r="A63" s="82"/>
      <c r="B63" s="34"/>
      <c r="C63" s="34"/>
      <c r="D63" s="34"/>
      <c r="E63" s="89"/>
      <c r="F63" s="82"/>
    </row>
    <row r="64" spans="1:6" s="37" customFormat="1" ht="12.75">
      <c r="A64" s="82"/>
      <c r="B64" s="34"/>
      <c r="C64" s="34"/>
      <c r="D64" s="34"/>
      <c r="E64" s="89"/>
      <c r="F64" s="82"/>
    </row>
    <row r="65" spans="1:6" s="37" customFormat="1" ht="12.75">
      <c r="A65" s="82"/>
      <c r="B65" s="34"/>
      <c r="C65" s="34"/>
      <c r="D65" s="34"/>
      <c r="E65" s="89"/>
      <c r="F65" s="82"/>
    </row>
    <row r="66" spans="1:6" s="37" customFormat="1" ht="12.75">
      <c r="A66" s="82"/>
      <c r="B66" s="34"/>
      <c r="C66" s="34"/>
      <c r="D66" s="34"/>
      <c r="E66" s="89"/>
      <c r="F66" s="82"/>
    </row>
    <row r="67" spans="1:6" s="37" customFormat="1" ht="12.75">
      <c r="A67" s="82"/>
      <c r="B67" s="34"/>
      <c r="C67" s="34"/>
      <c r="D67" s="34"/>
      <c r="E67" s="89"/>
      <c r="F67" s="82"/>
    </row>
    <row r="68" ht="12">
      <c r="F68"/>
    </row>
    <row r="69" ht="12">
      <c r="F69"/>
    </row>
    <row r="70" s="37" customFormat="1" ht="12.75"/>
    <row r="71" s="37" customFormat="1" ht="12.75"/>
    <row r="72" s="37" customFormat="1" ht="12.75"/>
    <row r="73" s="37" customFormat="1" ht="12.75"/>
    <row r="74" s="37" customFormat="1" ht="12.75"/>
    <row r="75" s="37" customFormat="1" ht="12.75"/>
    <row r="76" s="37" customFormat="1" ht="12.75"/>
    <row r="77" s="37" customFormat="1" ht="12.75"/>
    <row r="78" s="37" customFormat="1" ht="12.75"/>
    <row r="79" s="37" customFormat="1" ht="12.75"/>
    <row r="80" s="37" customFormat="1" ht="12.75"/>
    <row r="81" s="37" customFormat="1" ht="12.75"/>
    <row r="82" s="37" customFormat="1" ht="12.75"/>
    <row r="83" s="37" customFormat="1" ht="12.75"/>
    <row r="84" s="93" customFormat="1" ht="12.75"/>
    <row r="85" s="93" customFormat="1" ht="12.75"/>
    <row r="86" s="93" customFormat="1" ht="12.75"/>
    <row r="87" s="37" customFormat="1" ht="12.75"/>
    <row r="88" s="37" customFormat="1" ht="12.75"/>
    <row r="89" ht="12">
      <c r="F89"/>
    </row>
    <row r="90" ht="12">
      <c r="F90"/>
    </row>
    <row r="91" ht="12">
      <c r="F91"/>
    </row>
    <row r="92" ht="12">
      <c r="F92"/>
    </row>
    <row r="93" ht="12">
      <c r="F93"/>
    </row>
    <row r="94" ht="12">
      <c r="F94"/>
    </row>
    <row r="95" ht="12">
      <c r="F95"/>
    </row>
    <row r="96" ht="12">
      <c r="F96"/>
    </row>
    <row r="97" ht="12">
      <c r="F97"/>
    </row>
    <row r="98" ht="12">
      <c r="F98"/>
    </row>
    <row r="99" ht="12">
      <c r="F99"/>
    </row>
    <row r="100" ht="12">
      <c r="F100"/>
    </row>
    <row r="101" ht="12">
      <c r="F101"/>
    </row>
    <row r="102" ht="12">
      <c r="F102"/>
    </row>
    <row r="103" ht="12">
      <c r="F103"/>
    </row>
    <row r="104" ht="12">
      <c r="F104"/>
    </row>
    <row r="105" ht="12">
      <c r="F105"/>
    </row>
    <row r="106" ht="12">
      <c r="F106"/>
    </row>
    <row r="107" ht="12">
      <c r="F107"/>
    </row>
    <row r="108" ht="12">
      <c r="F108"/>
    </row>
    <row r="109" ht="12">
      <c r="F109"/>
    </row>
    <row r="110" ht="12">
      <c r="F110"/>
    </row>
    <row r="111" ht="12">
      <c r="F111"/>
    </row>
    <row r="112" ht="12">
      <c r="F112"/>
    </row>
    <row r="113" ht="12">
      <c r="F113"/>
    </row>
    <row r="114" ht="12">
      <c r="F114"/>
    </row>
    <row r="115" ht="12">
      <c r="F115"/>
    </row>
    <row r="116" ht="12">
      <c r="F116"/>
    </row>
    <row r="117" ht="12">
      <c r="F117"/>
    </row>
    <row r="118" ht="12">
      <c r="F118"/>
    </row>
    <row r="119" ht="12">
      <c r="F119"/>
    </row>
    <row r="120" ht="12">
      <c r="F120"/>
    </row>
    <row r="121" ht="12">
      <c r="F121"/>
    </row>
    <row r="122" ht="12">
      <c r="F122"/>
    </row>
    <row r="123" ht="12">
      <c r="F123"/>
    </row>
    <row r="124" ht="12">
      <c r="F124"/>
    </row>
    <row r="125" ht="12">
      <c r="F125"/>
    </row>
    <row r="126" ht="12">
      <c r="F126"/>
    </row>
    <row r="127" ht="12">
      <c r="F127"/>
    </row>
    <row r="128" ht="12">
      <c r="F128"/>
    </row>
    <row r="129" ht="12">
      <c r="F129"/>
    </row>
    <row r="130" ht="12">
      <c r="F130"/>
    </row>
    <row r="131" ht="12">
      <c r="F131"/>
    </row>
    <row r="132" ht="12">
      <c r="F132"/>
    </row>
    <row r="133" ht="12">
      <c r="F133"/>
    </row>
    <row r="134" ht="12">
      <c r="F134"/>
    </row>
    <row r="135" ht="12">
      <c r="F135"/>
    </row>
    <row r="136" ht="12">
      <c r="F136"/>
    </row>
    <row r="137" ht="12">
      <c r="F137"/>
    </row>
    <row r="138" ht="12">
      <c r="F138"/>
    </row>
    <row r="139" ht="12">
      <c r="F139"/>
    </row>
    <row r="140" ht="12">
      <c r="F140"/>
    </row>
    <row r="141" ht="12">
      <c r="F141"/>
    </row>
    <row r="142" ht="12">
      <c r="F142"/>
    </row>
    <row r="143" ht="12">
      <c r="F143"/>
    </row>
    <row r="144" ht="12">
      <c r="F144"/>
    </row>
    <row r="145" ht="12">
      <c r="F145"/>
    </row>
    <row r="146" ht="12">
      <c r="F146"/>
    </row>
    <row r="147" ht="12">
      <c r="F147"/>
    </row>
    <row r="148" ht="12">
      <c r="F148"/>
    </row>
    <row r="149" ht="12">
      <c r="F149"/>
    </row>
    <row r="150" ht="12">
      <c r="F150"/>
    </row>
    <row r="151" ht="12">
      <c r="F151"/>
    </row>
    <row r="152" ht="12">
      <c r="F152"/>
    </row>
    <row r="153" ht="12">
      <c r="F153"/>
    </row>
    <row r="154" ht="12">
      <c r="F154"/>
    </row>
    <row r="155" ht="12">
      <c r="F155"/>
    </row>
    <row r="156" ht="12">
      <c r="F156"/>
    </row>
    <row r="157" ht="12">
      <c r="F157"/>
    </row>
    <row r="158" ht="12">
      <c r="F158"/>
    </row>
    <row r="159" ht="12">
      <c r="F159"/>
    </row>
    <row r="160" ht="12">
      <c r="F160"/>
    </row>
    <row r="161" ht="12">
      <c r="F161"/>
    </row>
    <row r="162" ht="12">
      <c r="F162"/>
    </row>
    <row r="163" ht="12">
      <c r="F163"/>
    </row>
    <row r="164" ht="12">
      <c r="F164"/>
    </row>
    <row r="165" ht="12">
      <c r="F165"/>
    </row>
    <row r="166" ht="12">
      <c r="F166"/>
    </row>
    <row r="167" ht="12">
      <c r="F167"/>
    </row>
    <row r="168" ht="12">
      <c r="F168"/>
    </row>
    <row r="169" ht="12">
      <c r="F169"/>
    </row>
    <row r="170" ht="12">
      <c r="F170"/>
    </row>
    <row r="171" ht="12">
      <c r="F171"/>
    </row>
    <row r="172" ht="12">
      <c r="F172"/>
    </row>
    <row r="173" ht="12">
      <c r="F173"/>
    </row>
    <row r="174" ht="12">
      <c r="F174"/>
    </row>
    <row r="175" ht="12">
      <c r="F175"/>
    </row>
    <row r="176" ht="12">
      <c r="F176"/>
    </row>
    <row r="177" ht="12">
      <c r="F177"/>
    </row>
    <row r="178" ht="12">
      <c r="F178"/>
    </row>
    <row r="179" ht="12">
      <c r="F179"/>
    </row>
    <row r="180" ht="12">
      <c r="F180"/>
    </row>
    <row r="181" ht="12">
      <c r="F181"/>
    </row>
    <row r="182" ht="12">
      <c r="F182"/>
    </row>
    <row r="183" ht="12">
      <c r="F183"/>
    </row>
  </sheetData>
  <sheetProtection/>
  <printOptions/>
  <pageMargins left="0.75" right="0.75" top="1" bottom="1" header="0" footer="0"/>
  <pageSetup orientation="landscape" paperSize="9" scale="6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2">
      <selection activeCell="F26" sqref="F26"/>
    </sheetView>
  </sheetViews>
  <sheetFormatPr defaultColWidth="9.140625" defaultRowHeight="12.75"/>
  <cols>
    <col min="1" max="1" width="40.140625" style="0" bestFit="1" customWidth="1"/>
    <col min="2" max="2" width="15.00390625" style="0" customWidth="1"/>
    <col min="3" max="3" width="12.8515625" style="0" bestFit="1" customWidth="1"/>
    <col min="4" max="4" width="15.421875" style="0" bestFit="1" customWidth="1"/>
    <col min="5" max="5" width="9.140625" style="0" customWidth="1"/>
    <col min="6" max="6" width="48.00390625" style="0" bestFit="1" customWidth="1"/>
  </cols>
  <sheetData>
    <row r="1" spans="1:5" s="37" customFormat="1" ht="12.75">
      <c r="A1" s="82"/>
      <c r="B1" s="34"/>
      <c r="C1" s="34"/>
      <c r="D1" s="34"/>
      <c r="E1" s="34"/>
    </row>
    <row r="2" spans="1:5" s="37" customFormat="1" ht="12.75">
      <c r="A2" s="82"/>
      <c r="B2" s="34"/>
      <c r="C2" s="34"/>
      <c r="D2" s="34"/>
      <c r="E2" s="34"/>
    </row>
    <row r="3" spans="1:5" s="37" customFormat="1" ht="12.75">
      <c r="A3" s="82"/>
      <c r="B3" s="34"/>
      <c r="C3" s="34"/>
      <c r="D3" s="34"/>
      <c r="E3" s="34"/>
    </row>
    <row r="4" spans="1:5" s="37" customFormat="1" ht="12.75">
      <c r="A4" s="82"/>
      <c r="B4" s="34"/>
      <c r="C4" s="34"/>
      <c r="D4" s="34"/>
      <c r="E4" s="34"/>
    </row>
    <row r="5" spans="1:5" s="37" customFormat="1" ht="12.75">
      <c r="A5" s="82"/>
      <c r="B5" s="34"/>
      <c r="C5" s="34"/>
      <c r="D5" s="34"/>
      <c r="E5" s="34"/>
    </row>
    <row r="6" spans="1:5" s="37" customFormat="1" ht="12.75">
      <c r="A6" s="82"/>
      <c r="B6" s="34"/>
      <c r="C6" s="34"/>
      <c r="D6" s="34"/>
      <c r="E6" s="34"/>
    </row>
    <row r="7" spans="1:5" s="37" customFormat="1" ht="12.75">
      <c r="A7" s="82"/>
      <c r="B7" s="34"/>
      <c r="C7" s="34"/>
      <c r="D7" s="34"/>
      <c r="E7" s="34"/>
    </row>
    <row r="8" spans="1:5" s="37" customFormat="1" ht="12.75">
      <c r="A8" s="82"/>
      <c r="B8" s="34"/>
      <c r="C8" s="34"/>
      <c r="D8" s="34"/>
      <c r="E8" s="34"/>
    </row>
    <row r="9" spans="1:5" s="37" customFormat="1" ht="12.75">
      <c r="A9" s="82"/>
      <c r="B9" s="34"/>
      <c r="C9" s="34"/>
      <c r="D9" s="34"/>
      <c r="E9" s="34"/>
    </row>
    <row r="10" spans="1:5" s="37" customFormat="1" ht="12.75">
      <c r="A10" s="82"/>
      <c r="B10" s="34"/>
      <c r="C10" s="34"/>
      <c r="D10" s="34"/>
      <c r="E10" s="34"/>
    </row>
    <row r="11" spans="1:5" s="37" customFormat="1" ht="12.75">
      <c r="A11" s="82"/>
      <c r="B11" s="34"/>
      <c r="C11" s="34"/>
      <c r="D11" s="34"/>
      <c r="E11" s="34"/>
    </row>
    <row r="12" spans="1:5" s="37" customFormat="1" ht="12.75">
      <c r="A12" s="82"/>
      <c r="B12" s="34"/>
      <c r="C12" s="34"/>
      <c r="D12" s="34"/>
      <c r="E12" s="34"/>
    </row>
    <row r="13" spans="1:5" s="37" customFormat="1" ht="12.75">
      <c r="A13" s="82" t="s">
        <v>218</v>
      </c>
      <c r="B13" s="34"/>
      <c r="C13" s="34"/>
      <c r="D13" s="34"/>
      <c r="E13" s="34"/>
    </row>
    <row r="14" spans="1:5" s="37" customFormat="1" ht="12.75">
      <c r="A14" s="82"/>
      <c r="B14" s="34"/>
      <c r="C14" s="34"/>
      <c r="D14" s="34"/>
      <c r="E14" s="34"/>
    </row>
    <row r="15" spans="1:6" s="37" customFormat="1" ht="12.75">
      <c r="A15" s="83" t="s">
        <v>196</v>
      </c>
      <c r="B15" s="53" t="s">
        <v>203</v>
      </c>
      <c r="C15" s="70" t="s">
        <v>297</v>
      </c>
      <c r="D15" s="70" t="s">
        <v>152</v>
      </c>
      <c r="E15" s="70" t="s">
        <v>151</v>
      </c>
      <c r="F15" s="70" t="s">
        <v>153</v>
      </c>
    </row>
    <row r="16" spans="1:6" s="93" customFormat="1" ht="12.75">
      <c r="A16" s="73" t="s">
        <v>52</v>
      </c>
      <c r="B16" s="72">
        <v>60</v>
      </c>
      <c r="C16" s="72">
        <v>20</v>
      </c>
      <c r="D16" s="72">
        <v>20</v>
      </c>
      <c r="E16" s="45">
        <f aca="true" t="shared" si="0" ref="E16:E22">SUM(B16:D16)</f>
        <v>100</v>
      </c>
      <c r="F16" s="73" t="s">
        <v>309</v>
      </c>
    </row>
    <row r="17" spans="1:6" s="93" customFormat="1" ht="12.75">
      <c r="A17" s="73" t="s">
        <v>53</v>
      </c>
      <c r="B17" s="72">
        <v>56</v>
      </c>
      <c r="C17" s="72">
        <v>20</v>
      </c>
      <c r="D17" s="72">
        <v>20</v>
      </c>
      <c r="E17" s="45">
        <f t="shared" si="0"/>
        <v>96</v>
      </c>
      <c r="F17" s="73" t="s">
        <v>310</v>
      </c>
    </row>
    <row r="18" spans="1:6" s="93" customFormat="1" ht="12.75">
      <c r="A18" s="73" t="s">
        <v>54</v>
      </c>
      <c r="B18" s="72">
        <v>52</v>
      </c>
      <c r="C18" s="72">
        <v>20</v>
      </c>
      <c r="D18" s="72">
        <v>20</v>
      </c>
      <c r="E18" s="45">
        <f t="shared" si="0"/>
        <v>92</v>
      </c>
      <c r="F18" s="73" t="s">
        <v>310</v>
      </c>
    </row>
    <row r="19" spans="1:6" s="93" customFormat="1" ht="12.75">
      <c r="A19" s="73" t="s">
        <v>55</v>
      </c>
      <c r="B19" s="72">
        <v>52</v>
      </c>
      <c r="C19" s="72">
        <v>20</v>
      </c>
      <c r="D19" s="72">
        <v>20</v>
      </c>
      <c r="E19" s="45">
        <f t="shared" si="0"/>
        <v>92</v>
      </c>
      <c r="F19" s="73" t="s">
        <v>310</v>
      </c>
    </row>
    <row r="20" spans="1:6" s="93" customFormat="1" ht="12.75">
      <c r="A20" s="73" t="s">
        <v>56</v>
      </c>
      <c r="B20" s="72">
        <v>56</v>
      </c>
      <c r="C20" s="72">
        <v>20</v>
      </c>
      <c r="D20" s="72">
        <v>20</v>
      </c>
      <c r="E20" s="45">
        <f t="shared" si="0"/>
        <v>96</v>
      </c>
      <c r="F20" s="73" t="s">
        <v>310</v>
      </c>
    </row>
    <row r="21" spans="1:6" s="93" customFormat="1" ht="12.75">
      <c r="A21" s="73" t="s">
        <v>57</v>
      </c>
      <c r="B21" s="72">
        <v>52</v>
      </c>
      <c r="C21" s="72">
        <v>20</v>
      </c>
      <c r="D21" s="72">
        <v>20</v>
      </c>
      <c r="E21" s="45">
        <f t="shared" si="0"/>
        <v>92</v>
      </c>
      <c r="F21" s="73" t="s">
        <v>310</v>
      </c>
    </row>
    <row r="22" spans="1:6" s="93" customFormat="1" ht="12.75">
      <c r="A22" s="73" t="s">
        <v>58</v>
      </c>
      <c r="B22" s="72">
        <v>56</v>
      </c>
      <c r="C22" s="72">
        <v>20</v>
      </c>
      <c r="D22" s="72">
        <v>20</v>
      </c>
      <c r="E22" s="45">
        <f t="shared" si="0"/>
        <v>96</v>
      </c>
      <c r="F22" s="73" t="s">
        <v>310</v>
      </c>
    </row>
    <row r="23" spans="1:5" s="37" customFormat="1" ht="12.75">
      <c r="A23" s="82"/>
      <c r="B23" s="34"/>
      <c r="C23" s="34"/>
      <c r="D23" s="34"/>
      <c r="E23" s="34"/>
    </row>
    <row r="24" spans="1:5" s="37" customFormat="1" ht="12.75">
      <c r="A24" s="82"/>
      <c r="B24" s="34"/>
      <c r="C24" s="34"/>
      <c r="D24" s="34" t="s">
        <v>194</v>
      </c>
      <c r="E24" s="89">
        <f>AVERAGE(E16:E22)</f>
        <v>94.85714285714286</v>
      </c>
    </row>
    <row r="25" spans="1:5" s="37" customFormat="1" ht="12.75">
      <c r="A25" s="82"/>
      <c r="B25" s="34"/>
      <c r="C25" s="34"/>
      <c r="D25" s="34"/>
      <c r="E25" s="34"/>
    </row>
    <row r="26" spans="1:5" s="37" customFormat="1" ht="12.75">
      <c r="A26" s="82"/>
      <c r="B26" s="34"/>
      <c r="C26" s="34"/>
      <c r="D26" s="34"/>
      <c r="E26" s="34"/>
    </row>
    <row r="27" spans="1:5" s="37" customFormat="1" ht="12.75">
      <c r="A27" s="82"/>
      <c r="B27" s="34"/>
      <c r="C27" s="34"/>
      <c r="D27" s="34"/>
      <c r="E27" s="34"/>
    </row>
    <row r="28" spans="1:5" s="37" customFormat="1" ht="12.75">
      <c r="A28" s="82" t="s">
        <v>219</v>
      </c>
      <c r="B28" s="34"/>
      <c r="C28" s="34"/>
      <c r="D28" s="34"/>
      <c r="E28" s="34"/>
    </row>
    <row r="29" spans="1:5" s="37" customFormat="1" ht="12.75">
      <c r="A29" s="82"/>
      <c r="B29" s="34"/>
      <c r="C29" s="34"/>
      <c r="D29" s="34"/>
      <c r="E29" s="34"/>
    </row>
    <row r="30" spans="1:6" s="37" customFormat="1" ht="12.75">
      <c r="A30" s="83" t="s">
        <v>196</v>
      </c>
      <c r="B30" s="53" t="s">
        <v>203</v>
      </c>
      <c r="C30" s="70" t="s">
        <v>297</v>
      </c>
      <c r="D30" s="53" t="s">
        <v>204</v>
      </c>
      <c r="E30" s="53" t="s">
        <v>151</v>
      </c>
      <c r="F30" s="83" t="s">
        <v>205</v>
      </c>
    </row>
    <row r="31" spans="1:6" s="93" customFormat="1" ht="12.75">
      <c r="A31" s="73" t="s">
        <v>59</v>
      </c>
      <c r="B31" s="72">
        <v>48</v>
      </c>
      <c r="C31" s="72">
        <v>20</v>
      </c>
      <c r="D31" s="72">
        <v>20</v>
      </c>
      <c r="E31" s="72">
        <f aca="true" t="shared" si="1" ref="E31:E47">SUM(B31:D31)</f>
        <v>88</v>
      </c>
      <c r="F31" s="97"/>
    </row>
    <row r="32" spans="1:6" s="93" customFormat="1" ht="15" customHeight="1">
      <c r="A32" s="43" t="s">
        <v>60</v>
      </c>
      <c r="B32" s="45">
        <v>48</v>
      </c>
      <c r="C32" s="45">
        <v>20</v>
      </c>
      <c r="D32" s="45">
        <v>20</v>
      </c>
      <c r="E32" s="45">
        <f t="shared" si="1"/>
        <v>88</v>
      </c>
      <c r="F32" s="98" t="s">
        <v>220</v>
      </c>
    </row>
    <row r="33" spans="1:6" s="93" customFormat="1" ht="12.75">
      <c r="A33" s="73" t="s">
        <v>61</v>
      </c>
      <c r="B33" s="72">
        <v>44</v>
      </c>
      <c r="C33" s="72">
        <v>20</v>
      </c>
      <c r="D33" s="72">
        <v>20</v>
      </c>
      <c r="E33" s="72">
        <f t="shared" si="1"/>
        <v>84</v>
      </c>
      <c r="F33" s="97"/>
    </row>
    <row r="34" spans="1:6" s="93" customFormat="1" ht="12.75">
      <c r="A34" s="73" t="s">
        <v>62</v>
      </c>
      <c r="B34" s="72">
        <v>56</v>
      </c>
      <c r="C34" s="72">
        <v>20</v>
      </c>
      <c r="D34" s="72">
        <v>20</v>
      </c>
      <c r="E34" s="45">
        <f t="shared" si="1"/>
        <v>96</v>
      </c>
      <c r="F34" s="73" t="s">
        <v>221</v>
      </c>
    </row>
    <row r="35" spans="1:6" s="93" customFormat="1" ht="12.75">
      <c r="A35" s="73" t="s">
        <v>63</v>
      </c>
      <c r="B35" s="72">
        <v>52</v>
      </c>
      <c r="C35" s="72">
        <v>20</v>
      </c>
      <c r="D35" s="72">
        <v>20</v>
      </c>
      <c r="E35" s="45">
        <f t="shared" si="1"/>
        <v>92</v>
      </c>
      <c r="F35" s="73"/>
    </row>
    <row r="36" spans="1:6" s="93" customFormat="1" ht="12.75">
      <c r="A36" s="73" t="s">
        <v>64</v>
      </c>
      <c r="B36" s="72">
        <v>40</v>
      </c>
      <c r="C36" s="72">
        <v>5</v>
      </c>
      <c r="D36" s="72">
        <v>16</v>
      </c>
      <c r="E36" s="72">
        <f t="shared" si="1"/>
        <v>61</v>
      </c>
      <c r="F36" s="73"/>
    </row>
    <row r="37" spans="1:6" s="93" customFormat="1" ht="12.75">
      <c r="A37" s="73" t="s">
        <v>65</v>
      </c>
      <c r="B37" s="72">
        <v>44</v>
      </c>
      <c r="C37" s="72">
        <v>15</v>
      </c>
      <c r="D37" s="72">
        <v>20</v>
      </c>
      <c r="E37" s="72">
        <f t="shared" si="1"/>
        <v>79</v>
      </c>
      <c r="F37" s="97"/>
    </row>
    <row r="38" spans="1:6" s="93" customFormat="1" ht="12.75">
      <c r="A38" s="43" t="s">
        <v>66</v>
      </c>
      <c r="B38" s="45">
        <v>56</v>
      </c>
      <c r="C38" s="45">
        <v>20</v>
      </c>
      <c r="D38" s="45">
        <v>20</v>
      </c>
      <c r="E38" s="45">
        <f t="shared" si="1"/>
        <v>96</v>
      </c>
      <c r="F38" s="98" t="s">
        <v>222</v>
      </c>
    </row>
    <row r="39" spans="1:6" s="93" customFormat="1" ht="12.75">
      <c r="A39" s="73" t="s">
        <v>67</v>
      </c>
      <c r="B39" s="72">
        <v>44</v>
      </c>
      <c r="C39" s="72">
        <v>20</v>
      </c>
      <c r="D39" s="72">
        <v>20</v>
      </c>
      <c r="E39" s="45">
        <f t="shared" si="1"/>
        <v>84</v>
      </c>
      <c r="F39" s="73"/>
    </row>
    <row r="40" spans="1:6" s="93" customFormat="1" ht="12.75">
      <c r="A40" s="73" t="s">
        <v>68</v>
      </c>
      <c r="B40" s="72">
        <v>44</v>
      </c>
      <c r="C40" s="72">
        <v>20</v>
      </c>
      <c r="D40" s="72">
        <v>20</v>
      </c>
      <c r="E40" s="45">
        <f t="shared" si="1"/>
        <v>84</v>
      </c>
      <c r="F40" s="73"/>
    </row>
    <row r="41" spans="1:6" s="93" customFormat="1" ht="12.75">
      <c r="A41" s="73" t="s">
        <v>69</v>
      </c>
      <c r="B41" s="72">
        <v>44</v>
      </c>
      <c r="C41" s="72">
        <v>20</v>
      </c>
      <c r="D41" s="72">
        <v>20</v>
      </c>
      <c r="E41" s="72">
        <f t="shared" si="1"/>
        <v>84</v>
      </c>
      <c r="F41" s="97"/>
    </row>
    <row r="42" spans="1:6" s="93" customFormat="1" ht="12.75">
      <c r="A42" s="73" t="s">
        <v>70</v>
      </c>
      <c r="B42" s="72">
        <v>44</v>
      </c>
      <c r="C42" s="72">
        <v>20</v>
      </c>
      <c r="D42" s="72">
        <v>20</v>
      </c>
      <c r="E42" s="72">
        <f t="shared" si="1"/>
        <v>84</v>
      </c>
      <c r="F42" s="97"/>
    </row>
    <row r="43" spans="1:6" s="93" customFormat="1" ht="12.75">
      <c r="A43" s="73" t="s">
        <v>71</v>
      </c>
      <c r="B43" s="72">
        <v>40</v>
      </c>
      <c r="C43" s="72">
        <v>15</v>
      </c>
      <c r="D43" s="72">
        <v>20</v>
      </c>
      <c r="E43" s="72">
        <f t="shared" si="1"/>
        <v>75</v>
      </c>
      <c r="F43" s="97"/>
    </row>
    <row r="44" spans="1:6" s="93" customFormat="1" ht="12.75">
      <c r="A44" s="73" t="s">
        <v>72</v>
      </c>
      <c r="B44" s="72">
        <v>56</v>
      </c>
      <c r="C44" s="72">
        <v>20</v>
      </c>
      <c r="D44" s="72">
        <v>20</v>
      </c>
      <c r="E44" s="72">
        <f t="shared" si="1"/>
        <v>96</v>
      </c>
      <c r="F44" s="73"/>
    </row>
    <row r="45" spans="1:6" s="37" customFormat="1" ht="12.75">
      <c r="A45" s="73" t="s">
        <v>73</v>
      </c>
      <c r="B45" s="72">
        <v>52</v>
      </c>
      <c r="C45" s="72">
        <v>20</v>
      </c>
      <c r="D45" s="72">
        <v>20</v>
      </c>
      <c r="E45" s="45">
        <f t="shared" si="1"/>
        <v>92</v>
      </c>
      <c r="F45" s="73" t="s">
        <v>306</v>
      </c>
    </row>
    <row r="46" spans="1:6" s="37" customFormat="1" ht="12.75">
      <c r="A46" s="43" t="s">
        <v>74</v>
      </c>
      <c r="B46" s="45">
        <v>52</v>
      </c>
      <c r="C46" s="45">
        <v>20</v>
      </c>
      <c r="D46" s="45">
        <v>20</v>
      </c>
      <c r="E46" s="45">
        <f t="shared" si="1"/>
        <v>92</v>
      </c>
      <c r="F46" s="98" t="s">
        <v>221</v>
      </c>
    </row>
    <row r="47" spans="1:6" s="37" customFormat="1" ht="12.75">
      <c r="A47" s="43" t="s">
        <v>75</v>
      </c>
      <c r="B47" s="45">
        <v>52</v>
      </c>
      <c r="C47" s="45">
        <v>20</v>
      </c>
      <c r="D47" s="45">
        <v>20</v>
      </c>
      <c r="E47" s="45">
        <f t="shared" si="1"/>
        <v>92</v>
      </c>
      <c r="F47" s="98"/>
    </row>
    <row r="48" spans="1:6" s="37" customFormat="1" ht="12.75">
      <c r="A48" s="91"/>
      <c r="B48" s="48"/>
      <c r="C48" s="48"/>
      <c r="D48" s="48"/>
      <c r="E48" s="48"/>
      <c r="F48" s="49"/>
    </row>
    <row r="49" spans="1:5" s="37" customFormat="1" ht="12.75">
      <c r="A49" s="82"/>
      <c r="B49" s="34"/>
      <c r="C49" s="34"/>
      <c r="D49" s="34" t="s">
        <v>194</v>
      </c>
      <c r="E49" s="89">
        <f>AVERAGE(E31:E47)</f>
        <v>86.29411764705883</v>
      </c>
    </row>
  </sheetData>
  <sheetProtection/>
  <printOptions/>
  <pageMargins left="0.75" right="0.75" top="1" bottom="1" header="0" footer="0"/>
  <pageSetup orientation="landscape" paperSize="9" scale="6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37"/>
  <sheetViews>
    <sheetView workbookViewId="0" topLeftCell="A1">
      <selection activeCell="F17" sqref="F17"/>
    </sheetView>
  </sheetViews>
  <sheetFormatPr defaultColWidth="9.140625" defaultRowHeight="12.75"/>
  <cols>
    <col min="1" max="1" width="34.421875" style="0" bestFit="1" customWidth="1"/>
    <col min="2" max="2" width="16.28125" style="0" customWidth="1"/>
    <col min="3" max="3" width="12.421875" style="0" bestFit="1" customWidth="1"/>
    <col min="4" max="4" width="15.8515625" style="0" bestFit="1" customWidth="1"/>
    <col min="5" max="5" width="9.140625" style="0" customWidth="1"/>
    <col min="6" max="6" width="34.7109375" style="0" customWidth="1"/>
  </cols>
  <sheetData>
    <row r="2" spans="1:5" s="37" customFormat="1" ht="12.75">
      <c r="A2" s="82"/>
      <c r="B2" s="34"/>
      <c r="C2" s="34"/>
      <c r="D2" s="34"/>
      <c r="E2" s="34"/>
    </row>
    <row r="3" spans="1:5" s="37" customFormat="1" ht="12.75">
      <c r="A3" s="82"/>
      <c r="B3" s="34"/>
      <c r="C3" s="34"/>
      <c r="D3" s="34"/>
      <c r="E3" s="34"/>
    </row>
    <row r="4" spans="1:5" s="37" customFormat="1" ht="12.75">
      <c r="A4" s="82"/>
      <c r="B4" s="34"/>
      <c r="C4" s="34"/>
      <c r="D4" s="34"/>
      <c r="E4" s="34"/>
    </row>
    <row r="5" spans="1:5" s="37" customFormat="1" ht="12.75">
      <c r="A5" s="82"/>
      <c r="B5" s="34"/>
      <c r="C5" s="34"/>
      <c r="D5" s="34"/>
      <c r="E5" s="34"/>
    </row>
    <row r="6" spans="1:5" s="37" customFormat="1" ht="12.75">
      <c r="A6" s="82"/>
      <c r="B6" s="34"/>
      <c r="C6" s="34"/>
      <c r="D6" s="34"/>
      <c r="E6" s="34"/>
    </row>
    <row r="7" spans="1:5" s="37" customFormat="1" ht="12.75">
      <c r="A7" s="82"/>
      <c r="B7" s="34"/>
      <c r="C7" s="34"/>
      <c r="D7" s="34"/>
      <c r="E7" s="34"/>
    </row>
    <row r="8" spans="1:5" s="37" customFormat="1" ht="12.75">
      <c r="A8" s="82"/>
      <c r="B8" s="34"/>
      <c r="C8" s="34"/>
      <c r="D8" s="34"/>
      <c r="E8" s="34"/>
    </row>
    <row r="9" spans="1:5" s="37" customFormat="1" ht="12.75">
      <c r="A9" s="82"/>
      <c r="B9" s="34"/>
      <c r="C9" s="34"/>
      <c r="D9" s="34"/>
      <c r="E9" s="34"/>
    </row>
    <row r="10" spans="1:5" s="37" customFormat="1" ht="12.75">
      <c r="A10" s="82"/>
      <c r="B10" s="34"/>
      <c r="C10" s="34"/>
      <c r="D10" s="34"/>
      <c r="E10" s="34"/>
    </row>
    <row r="11" spans="1:5" s="37" customFormat="1" ht="12.75">
      <c r="A11" s="82"/>
      <c r="B11" s="34"/>
      <c r="C11" s="34"/>
      <c r="D11" s="34"/>
      <c r="E11" s="34"/>
    </row>
    <row r="12" spans="1:5" s="37" customFormat="1" ht="12.75">
      <c r="A12" s="82"/>
      <c r="B12" s="34"/>
      <c r="C12" s="34"/>
      <c r="D12" s="34"/>
      <c r="E12" s="34"/>
    </row>
    <row r="13" spans="1:5" s="37" customFormat="1" ht="12.75">
      <c r="A13" s="82"/>
      <c r="B13" s="34"/>
      <c r="C13" s="34"/>
      <c r="D13" s="34"/>
      <c r="E13" s="34"/>
    </row>
    <row r="14" spans="1:5" s="37" customFormat="1" ht="12.75">
      <c r="A14" s="82" t="s">
        <v>227</v>
      </c>
      <c r="B14" s="34"/>
      <c r="C14" s="34"/>
      <c r="D14" s="34"/>
      <c r="E14" s="34"/>
    </row>
    <row r="15" spans="1:5" s="37" customFormat="1" ht="12.75">
      <c r="A15" s="82"/>
      <c r="B15" s="34"/>
      <c r="C15" s="34"/>
      <c r="D15" s="34"/>
      <c r="E15" s="34"/>
    </row>
    <row r="16" spans="1:6" s="37" customFormat="1" ht="12.75">
      <c r="A16" s="83" t="s">
        <v>196</v>
      </c>
      <c r="B16" s="53" t="s">
        <v>203</v>
      </c>
      <c r="C16" s="70" t="s">
        <v>297</v>
      </c>
      <c r="D16" s="53" t="s">
        <v>204</v>
      </c>
      <c r="E16" s="53" t="s">
        <v>151</v>
      </c>
      <c r="F16" s="83" t="s">
        <v>205</v>
      </c>
    </row>
    <row r="17" spans="1:6" s="93" customFormat="1" ht="12.75">
      <c r="A17" s="73" t="s">
        <v>76</v>
      </c>
      <c r="B17" s="72">
        <v>48</v>
      </c>
      <c r="C17" s="72">
        <v>20</v>
      </c>
      <c r="D17" s="72">
        <v>20</v>
      </c>
      <c r="E17" s="45">
        <f>SUM(B17:D17)</f>
        <v>88</v>
      </c>
      <c r="F17" s="73" t="s">
        <v>228</v>
      </c>
    </row>
    <row r="18" spans="1:6" s="93" customFormat="1" ht="12.75">
      <c r="A18" s="73" t="s">
        <v>77</v>
      </c>
      <c r="B18" s="72">
        <v>40</v>
      </c>
      <c r="C18" s="72">
        <v>15</v>
      </c>
      <c r="D18" s="72">
        <v>15</v>
      </c>
      <c r="E18" s="45">
        <f>SUM(B18:D18)</f>
        <v>70</v>
      </c>
      <c r="F18" s="73" t="s">
        <v>229</v>
      </c>
    </row>
    <row r="19" spans="1:5" s="37" customFormat="1" ht="12.75">
      <c r="A19" s="82"/>
      <c r="B19" s="34"/>
      <c r="C19" s="34"/>
      <c r="D19" s="34"/>
      <c r="E19" s="34"/>
    </row>
    <row r="20" spans="1:5" s="37" customFormat="1" ht="12.75">
      <c r="A20" s="82"/>
      <c r="B20" s="34"/>
      <c r="C20" s="34"/>
      <c r="D20" s="34" t="s">
        <v>194</v>
      </c>
      <c r="E20" s="89">
        <f>AVERAGE(E17:E18)</f>
        <v>79</v>
      </c>
    </row>
    <row r="21" spans="1:5" s="37" customFormat="1" ht="12.75">
      <c r="A21" s="82"/>
      <c r="B21" s="34"/>
      <c r="C21" s="34"/>
      <c r="D21" s="34"/>
      <c r="E21" s="34"/>
    </row>
    <row r="22" spans="1:6" ht="12.75">
      <c r="A22" s="82"/>
      <c r="B22" s="34"/>
      <c r="C22" s="34"/>
      <c r="D22" s="34"/>
      <c r="E22" s="34"/>
      <c r="F22" s="37"/>
    </row>
    <row r="23" spans="1:6" ht="12.75">
      <c r="A23" s="82"/>
      <c r="B23" s="34"/>
      <c r="C23" s="34"/>
      <c r="D23" s="34"/>
      <c r="E23" s="34"/>
      <c r="F23" s="37"/>
    </row>
    <row r="24" spans="1:6" ht="12.75">
      <c r="A24" s="82" t="s">
        <v>223</v>
      </c>
      <c r="B24" s="34"/>
      <c r="C24" s="34"/>
      <c r="D24" s="34"/>
      <c r="E24" s="34"/>
      <c r="F24" s="37"/>
    </row>
    <row r="25" spans="1:6" ht="12.75">
      <c r="A25" s="82"/>
      <c r="B25" s="34"/>
      <c r="C25" s="34"/>
      <c r="D25" s="34"/>
      <c r="E25" s="34"/>
      <c r="F25" s="37"/>
    </row>
    <row r="26" spans="1:6" ht="12.75">
      <c r="A26" s="83" t="s">
        <v>196</v>
      </c>
      <c r="B26" s="53" t="s">
        <v>203</v>
      </c>
      <c r="C26" s="70" t="s">
        <v>297</v>
      </c>
      <c r="D26" s="53" t="s">
        <v>204</v>
      </c>
      <c r="E26" s="53" t="s">
        <v>151</v>
      </c>
      <c r="F26" s="83" t="s">
        <v>205</v>
      </c>
    </row>
    <row r="27" spans="1:6" ht="12.75">
      <c r="A27" s="73" t="s">
        <v>78</v>
      </c>
      <c r="B27" s="72">
        <v>60</v>
      </c>
      <c r="C27" s="72">
        <v>20</v>
      </c>
      <c r="D27" s="72">
        <v>20</v>
      </c>
      <c r="E27" s="45">
        <f>SUM(B27:D27)</f>
        <v>100</v>
      </c>
      <c r="F27" s="97"/>
    </row>
    <row r="28" spans="1:6" ht="12.75">
      <c r="A28" s="82"/>
      <c r="B28" s="34"/>
      <c r="C28" s="34"/>
      <c r="D28" s="34"/>
      <c r="E28" s="34"/>
      <c r="F28" s="37"/>
    </row>
    <row r="29" spans="1:6" ht="12.75">
      <c r="A29" s="82"/>
      <c r="B29" s="34"/>
      <c r="C29" s="34"/>
      <c r="D29" s="34" t="s">
        <v>194</v>
      </c>
      <c r="E29" s="89">
        <f>AVERAGE(E27)</f>
        <v>100</v>
      </c>
      <c r="F29" s="37"/>
    </row>
    <row r="31" spans="1:6" ht="12.75">
      <c r="A31" s="82"/>
      <c r="B31" s="34"/>
      <c r="C31" s="34"/>
      <c r="D31" s="34"/>
      <c r="E31" s="34"/>
      <c r="F31" s="37"/>
    </row>
    <row r="32" spans="1:6" ht="12.75">
      <c r="A32" s="82" t="s">
        <v>224</v>
      </c>
      <c r="B32" s="34"/>
      <c r="C32" s="34"/>
      <c r="D32" s="34"/>
      <c r="E32" s="34"/>
      <c r="F32" s="37"/>
    </row>
    <row r="33" spans="1:6" ht="12.75">
      <c r="A33" s="82"/>
      <c r="B33" s="34"/>
      <c r="C33" s="34"/>
      <c r="D33" s="34"/>
      <c r="E33" s="34"/>
      <c r="F33" s="37"/>
    </row>
    <row r="34" spans="1:6" ht="12.75">
      <c r="A34" s="83" t="s">
        <v>196</v>
      </c>
      <c r="B34" s="53" t="s">
        <v>203</v>
      </c>
      <c r="C34" s="70" t="s">
        <v>297</v>
      </c>
      <c r="D34" s="53" t="s">
        <v>204</v>
      </c>
      <c r="E34" s="53" t="s">
        <v>151</v>
      </c>
      <c r="F34" s="83" t="s">
        <v>205</v>
      </c>
    </row>
    <row r="35" spans="1:6" ht="12.75">
      <c r="A35" s="73" t="s">
        <v>79</v>
      </c>
      <c r="B35" s="72">
        <v>44</v>
      </c>
      <c r="C35" s="72">
        <v>20</v>
      </c>
      <c r="D35" s="72">
        <v>20</v>
      </c>
      <c r="E35" s="45">
        <f>SUM(B35:D35)</f>
        <v>84</v>
      </c>
      <c r="F35" s="97" t="s">
        <v>166</v>
      </c>
    </row>
    <row r="36" spans="1:6" ht="12.75">
      <c r="A36" s="82"/>
      <c r="B36" s="34"/>
      <c r="C36" s="34"/>
      <c r="D36" s="34"/>
      <c r="E36" s="34"/>
      <c r="F36" s="37"/>
    </row>
    <row r="37" spans="1:6" ht="12.75">
      <c r="A37" s="82"/>
      <c r="B37" s="34"/>
      <c r="C37" s="34"/>
      <c r="D37" s="34" t="s">
        <v>194</v>
      </c>
      <c r="E37" s="89">
        <f>AVERAGE(E35)</f>
        <v>84</v>
      </c>
      <c r="F37" s="37"/>
    </row>
  </sheetData>
  <sheetProtection/>
  <printOptions/>
  <pageMargins left="0.75" right="0.75" top="1" bottom="1" header="0" footer="0"/>
  <pageSetup orientation="landscape" paperSize="9" scale="6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2"/>
  <sheetViews>
    <sheetView workbookViewId="0" topLeftCell="A64">
      <selection activeCell="A11" sqref="A11:IV13"/>
    </sheetView>
  </sheetViews>
  <sheetFormatPr defaultColWidth="9.140625" defaultRowHeight="12.75"/>
  <cols>
    <col min="1" max="1" width="37.140625" style="0" customWidth="1"/>
    <col min="2" max="2" width="15.00390625" style="0" customWidth="1"/>
    <col min="3" max="3" width="12.8515625" style="0" bestFit="1" customWidth="1"/>
    <col min="4" max="4" width="15.421875" style="0" bestFit="1" customWidth="1"/>
    <col min="5" max="5" width="9.140625" style="0" customWidth="1"/>
    <col min="6" max="6" width="43.8515625" style="0" customWidth="1"/>
  </cols>
  <sheetData>
    <row r="1" spans="1:5" s="37" customFormat="1" ht="12.75">
      <c r="A1" s="82"/>
      <c r="B1" s="34"/>
      <c r="C1" s="34"/>
      <c r="D1" s="34"/>
      <c r="E1" s="34"/>
    </row>
    <row r="2" spans="1:5" s="37" customFormat="1" ht="12.75">
      <c r="A2" s="82"/>
      <c r="B2" s="34"/>
      <c r="C2" s="34"/>
      <c r="D2" s="34"/>
      <c r="E2" s="34"/>
    </row>
    <row r="3" spans="1:5" s="37" customFormat="1" ht="12.75">
      <c r="A3" s="82"/>
      <c r="B3" s="34"/>
      <c r="C3" s="34"/>
      <c r="D3" s="34"/>
      <c r="E3" s="34"/>
    </row>
    <row r="4" spans="1:5" s="37" customFormat="1" ht="12.75">
      <c r="A4" s="82"/>
      <c r="B4" s="34"/>
      <c r="C4" s="34"/>
      <c r="D4" s="34"/>
      <c r="E4" s="34"/>
    </row>
    <row r="5" spans="1:5" s="37" customFormat="1" ht="12.75">
      <c r="A5" s="82"/>
      <c r="B5" s="34"/>
      <c r="C5" s="34"/>
      <c r="D5" s="34"/>
      <c r="E5" s="34"/>
    </row>
    <row r="6" spans="1:5" s="37" customFormat="1" ht="12.75">
      <c r="A6" s="82"/>
      <c r="B6" s="34"/>
      <c r="C6" s="34"/>
      <c r="D6" s="34"/>
      <c r="E6" s="34"/>
    </row>
    <row r="7" spans="1:5" s="37" customFormat="1" ht="12.75">
      <c r="A7" s="82"/>
      <c r="B7" s="34"/>
      <c r="C7" s="34"/>
      <c r="D7" s="34"/>
      <c r="E7" s="34"/>
    </row>
    <row r="8" spans="1:5" s="37" customFormat="1" ht="12.75">
      <c r="A8" s="82"/>
      <c r="B8" s="34"/>
      <c r="C8" s="34"/>
      <c r="D8" s="34"/>
      <c r="E8" s="34"/>
    </row>
    <row r="9" spans="1:5" s="37" customFormat="1" ht="12.75">
      <c r="A9" s="82"/>
      <c r="B9" s="34"/>
      <c r="C9" s="34"/>
      <c r="D9" s="34"/>
      <c r="E9" s="34"/>
    </row>
    <row r="10" spans="1:5" s="37" customFormat="1" ht="12.75">
      <c r="A10" s="82"/>
      <c r="B10" s="34"/>
      <c r="C10" s="34"/>
      <c r="D10" s="34"/>
      <c r="E10" s="34"/>
    </row>
    <row r="11" spans="1:5" s="37" customFormat="1" ht="12.75">
      <c r="A11" s="82"/>
      <c r="B11" s="34"/>
      <c r="C11" s="34"/>
      <c r="D11" s="34"/>
      <c r="E11" s="34"/>
    </row>
    <row r="12" spans="1:5" s="37" customFormat="1" ht="12.75">
      <c r="A12" s="82"/>
      <c r="B12" s="34"/>
      <c r="C12" s="34"/>
      <c r="D12" s="34"/>
      <c r="E12" s="34"/>
    </row>
    <row r="13" spans="1:5" s="37" customFormat="1" ht="12.75">
      <c r="A13" s="82" t="s">
        <v>225</v>
      </c>
      <c r="B13" s="34"/>
      <c r="C13" s="34"/>
      <c r="D13" s="34"/>
      <c r="E13" s="34"/>
    </row>
    <row r="14" spans="1:5" s="37" customFormat="1" ht="12.75">
      <c r="A14" s="82"/>
      <c r="B14" s="34"/>
      <c r="C14" s="34"/>
      <c r="D14" s="34"/>
      <c r="E14" s="34"/>
    </row>
    <row r="15" spans="1:6" s="37" customFormat="1" ht="12.75">
      <c r="A15" s="83" t="s">
        <v>196</v>
      </c>
      <c r="B15" s="53" t="s">
        <v>203</v>
      </c>
      <c r="C15" s="70" t="s">
        <v>297</v>
      </c>
      <c r="D15" s="53" t="s">
        <v>204</v>
      </c>
      <c r="E15" s="53" t="s">
        <v>151</v>
      </c>
      <c r="F15" s="83" t="s">
        <v>205</v>
      </c>
    </row>
    <row r="16" spans="1:6" s="93" customFormat="1" ht="12.75">
      <c r="A16" s="73" t="s">
        <v>80</v>
      </c>
      <c r="B16" s="72">
        <v>44</v>
      </c>
      <c r="C16" s="72">
        <v>20</v>
      </c>
      <c r="D16" s="72">
        <v>20</v>
      </c>
      <c r="E16" s="45">
        <f aca="true" t="shared" si="0" ref="E16:E27">SUM(B16:D16)</f>
        <v>84</v>
      </c>
      <c r="F16" s="73"/>
    </row>
    <row r="17" spans="1:6" s="93" customFormat="1" ht="12.75">
      <c r="A17" s="73" t="s">
        <v>81</v>
      </c>
      <c r="B17" s="72">
        <v>56</v>
      </c>
      <c r="C17" s="72">
        <v>20</v>
      </c>
      <c r="D17" s="72">
        <v>20</v>
      </c>
      <c r="E17" s="45">
        <f t="shared" si="0"/>
        <v>96</v>
      </c>
      <c r="F17" s="73" t="s">
        <v>230</v>
      </c>
    </row>
    <row r="18" spans="1:6" s="93" customFormat="1" ht="12.75">
      <c r="A18" s="73" t="s">
        <v>82</v>
      </c>
      <c r="B18" s="72">
        <v>48</v>
      </c>
      <c r="C18" s="72">
        <v>20</v>
      </c>
      <c r="D18" s="72">
        <v>20</v>
      </c>
      <c r="E18" s="45">
        <f t="shared" si="0"/>
        <v>88</v>
      </c>
      <c r="F18" s="73" t="s">
        <v>231</v>
      </c>
    </row>
    <row r="19" spans="1:6" s="93" customFormat="1" ht="12.75">
      <c r="A19" s="73" t="s">
        <v>83</v>
      </c>
      <c r="B19" s="72">
        <v>44</v>
      </c>
      <c r="C19" s="72">
        <v>20</v>
      </c>
      <c r="D19" s="72">
        <v>20</v>
      </c>
      <c r="E19" s="45">
        <f t="shared" si="0"/>
        <v>84</v>
      </c>
      <c r="F19" s="73" t="s">
        <v>232</v>
      </c>
    </row>
    <row r="20" spans="1:6" s="93" customFormat="1" ht="12.75">
      <c r="A20" s="73" t="s">
        <v>84</v>
      </c>
      <c r="B20" s="72">
        <v>56</v>
      </c>
      <c r="C20" s="72">
        <v>20</v>
      </c>
      <c r="D20" s="72">
        <v>20</v>
      </c>
      <c r="E20" s="45">
        <f t="shared" si="0"/>
        <v>96</v>
      </c>
      <c r="F20" s="73" t="s">
        <v>233</v>
      </c>
    </row>
    <row r="21" spans="1:6" s="93" customFormat="1" ht="12.75">
      <c r="A21" s="73" t="s">
        <v>85</v>
      </c>
      <c r="B21" s="72">
        <v>60</v>
      </c>
      <c r="C21" s="72">
        <v>20</v>
      </c>
      <c r="D21" s="72">
        <v>20</v>
      </c>
      <c r="E21" s="45">
        <f t="shared" si="0"/>
        <v>100</v>
      </c>
      <c r="F21" s="73" t="s">
        <v>234</v>
      </c>
    </row>
    <row r="22" spans="1:6" s="93" customFormat="1" ht="12.75">
      <c r="A22" s="43" t="s">
        <v>86</v>
      </c>
      <c r="B22" s="45">
        <v>60</v>
      </c>
      <c r="C22" s="45">
        <v>20</v>
      </c>
      <c r="D22" s="45">
        <v>20</v>
      </c>
      <c r="E22" s="45">
        <f t="shared" si="0"/>
        <v>100</v>
      </c>
      <c r="F22" s="98"/>
    </row>
    <row r="23" spans="1:6" s="93" customFormat="1" ht="12.75">
      <c r="A23" s="73" t="s">
        <v>87</v>
      </c>
      <c r="B23" s="72">
        <v>60</v>
      </c>
      <c r="C23" s="72">
        <v>20</v>
      </c>
      <c r="D23" s="72">
        <v>20</v>
      </c>
      <c r="E23" s="45">
        <f t="shared" si="0"/>
        <v>100</v>
      </c>
      <c r="F23" s="73" t="s">
        <v>232</v>
      </c>
    </row>
    <row r="24" spans="1:6" s="93" customFormat="1" ht="12.75">
      <c r="A24" s="43" t="s">
        <v>88</v>
      </c>
      <c r="B24" s="45">
        <v>56</v>
      </c>
      <c r="C24" s="45">
        <v>20</v>
      </c>
      <c r="D24" s="45">
        <v>20</v>
      </c>
      <c r="E24" s="45">
        <f t="shared" si="0"/>
        <v>96</v>
      </c>
      <c r="F24" s="98"/>
    </row>
    <row r="25" spans="1:6" s="93" customFormat="1" ht="12.75">
      <c r="A25" s="73" t="s">
        <v>89</v>
      </c>
      <c r="B25" s="72">
        <v>60</v>
      </c>
      <c r="C25" s="72">
        <v>20</v>
      </c>
      <c r="D25" s="72">
        <v>20</v>
      </c>
      <c r="E25" s="45">
        <f t="shared" si="0"/>
        <v>100</v>
      </c>
      <c r="F25" s="73"/>
    </row>
    <row r="26" spans="1:6" s="37" customFormat="1" ht="12.75">
      <c r="A26" s="73" t="s">
        <v>90</v>
      </c>
      <c r="B26" s="72">
        <v>60</v>
      </c>
      <c r="C26" s="72">
        <v>20</v>
      </c>
      <c r="D26" s="72">
        <v>20</v>
      </c>
      <c r="E26" s="45">
        <f t="shared" si="0"/>
        <v>100</v>
      </c>
      <c r="F26" s="73" t="s">
        <v>235</v>
      </c>
    </row>
    <row r="27" spans="1:6" s="37" customFormat="1" ht="12.75">
      <c r="A27" s="73" t="s">
        <v>91</v>
      </c>
      <c r="B27" s="72">
        <v>52</v>
      </c>
      <c r="C27" s="72">
        <v>20</v>
      </c>
      <c r="D27" s="72">
        <v>20</v>
      </c>
      <c r="E27" s="45">
        <f t="shared" si="0"/>
        <v>92</v>
      </c>
      <c r="F27" s="73" t="s">
        <v>232</v>
      </c>
    </row>
    <row r="28" spans="1:5" s="37" customFormat="1" ht="12.75">
      <c r="A28" s="82"/>
      <c r="B28" s="34"/>
      <c r="C28" s="34"/>
      <c r="D28" s="34"/>
      <c r="E28" s="34"/>
    </row>
    <row r="29" spans="1:5" s="37" customFormat="1" ht="12.75">
      <c r="A29" s="82"/>
      <c r="B29" s="34"/>
      <c r="C29" s="34"/>
      <c r="D29" s="34" t="s">
        <v>194</v>
      </c>
      <c r="E29" s="89">
        <f>AVERAGE(E16:E27)</f>
        <v>94.66666666666667</v>
      </c>
    </row>
    <row r="30" spans="1:5" s="37" customFormat="1" ht="12.75">
      <c r="A30" s="82"/>
      <c r="B30" s="34"/>
      <c r="C30" s="34"/>
      <c r="D30" s="34"/>
      <c r="E30" s="34"/>
    </row>
    <row r="31" spans="1:5" s="37" customFormat="1" ht="12.75">
      <c r="A31" s="82"/>
      <c r="B31" s="34"/>
      <c r="C31" s="34"/>
      <c r="D31" s="34"/>
      <c r="E31" s="34"/>
    </row>
    <row r="32" spans="1:5" s="37" customFormat="1" ht="12.75">
      <c r="A32" s="82" t="s">
        <v>226</v>
      </c>
      <c r="B32" s="34"/>
      <c r="C32" s="34"/>
      <c r="D32" s="34"/>
      <c r="E32" s="34"/>
    </row>
    <row r="33" spans="1:5" s="37" customFormat="1" ht="12.75">
      <c r="A33" s="82"/>
      <c r="B33" s="34"/>
      <c r="C33" s="34"/>
      <c r="D33" s="34"/>
      <c r="E33" s="34"/>
    </row>
    <row r="34" spans="1:6" s="37" customFormat="1" ht="12.75">
      <c r="A34" s="83" t="s">
        <v>196</v>
      </c>
      <c r="B34" s="53" t="s">
        <v>203</v>
      </c>
      <c r="C34" s="70" t="s">
        <v>297</v>
      </c>
      <c r="D34" s="53" t="s">
        <v>204</v>
      </c>
      <c r="E34" s="53" t="s">
        <v>151</v>
      </c>
      <c r="F34" s="83" t="s">
        <v>205</v>
      </c>
    </row>
    <row r="35" spans="1:6" s="93" customFormat="1" ht="12.75">
      <c r="A35" s="73" t="s">
        <v>92</v>
      </c>
      <c r="B35" s="72">
        <v>60</v>
      </c>
      <c r="C35" s="72">
        <v>20</v>
      </c>
      <c r="D35" s="72">
        <v>18</v>
      </c>
      <c r="E35" s="45">
        <f>SUM(B35:D35)</f>
        <v>98</v>
      </c>
      <c r="F35" s="73" t="s">
        <v>236</v>
      </c>
    </row>
    <row r="36" spans="1:6" s="93" customFormat="1" ht="12.75">
      <c r="A36" s="43" t="s">
        <v>93</v>
      </c>
      <c r="B36" s="45">
        <v>60</v>
      </c>
      <c r="C36" s="45">
        <v>20</v>
      </c>
      <c r="D36" s="45">
        <v>20</v>
      </c>
      <c r="E36" s="45">
        <f aca="true" t="shared" si="1" ref="E36:E47">SUM(B36:D36)</f>
        <v>100</v>
      </c>
      <c r="F36" s="43"/>
    </row>
    <row r="37" spans="1:6" s="93" customFormat="1" ht="12.75">
      <c r="A37" s="43" t="s">
        <v>94</v>
      </c>
      <c r="B37" s="45">
        <v>60</v>
      </c>
      <c r="C37" s="45">
        <v>20</v>
      </c>
      <c r="D37" s="45">
        <v>20</v>
      </c>
      <c r="E37" s="45">
        <f>SUM(B37:D37)</f>
        <v>100</v>
      </c>
      <c r="F37" s="73" t="s">
        <v>236</v>
      </c>
    </row>
    <row r="38" spans="1:6" s="93" customFormat="1" ht="12.75">
      <c r="A38" s="73" t="s">
        <v>95</v>
      </c>
      <c r="B38" s="72">
        <v>60</v>
      </c>
      <c r="C38" s="72">
        <v>20</v>
      </c>
      <c r="D38" s="72">
        <v>20</v>
      </c>
      <c r="E38" s="45">
        <f t="shared" si="1"/>
        <v>100</v>
      </c>
      <c r="F38" s="73" t="s">
        <v>237</v>
      </c>
    </row>
    <row r="39" spans="1:6" s="93" customFormat="1" ht="12.75">
      <c r="A39" s="73" t="s">
        <v>96</v>
      </c>
      <c r="B39" s="72">
        <v>60</v>
      </c>
      <c r="C39" s="72">
        <v>20</v>
      </c>
      <c r="D39" s="72">
        <v>20</v>
      </c>
      <c r="E39" s="45">
        <f t="shared" si="1"/>
        <v>100</v>
      </c>
      <c r="F39" s="73"/>
    </row>
    <row r="40" spans="1:6" s="93" customFormat="1" ht="12.75">
      <c r="A40" s="73" t="s">
        <v>97</v>
      </c>
      <c r="B40" s="72">
        <v>60</v>
      </c>
      <c r="C40" s="72">
        <v>20</v>
      </c>
      <c r="D40" s="72">
        <v>20</v>
      </c>
      <c r="E40" s="45">
        <f t="shared" si="1"/>
        <v>100</v>
      </c>
      <c r="F40" s="73" t="s">
        <v>238</v>
      </c>
    </row>
    <row r="41" spans="1:6" s="93" customFormat="1" ht="12.75">
      <c r="A41" s="43" t="s">
        <v>98</v>
      </c>
      <c r="B41" s="45">
        <v>60</v>
      </c>
      <c r="C41" s="45">
        <v>20</v>
      </c>
      <c r="D41" s="45">
        <v>20</v>
      </c>
      <c r="E41" s="45">
        <f>SUM(B41:D41)</f>
        <v>100</v>
      </c>
      <c r="F41" s="73" t="s">
        <v>236</v>
      </c>
    </row>
    <row r="42" spans="1:6" s="93" customFormat="1" ht="12.75">
      <c r="A42" s="73" t="s">
        <v>99</v>
      </c>
      <c r="B42" s="72">
        <v>60</v>
      </c>
      <c r="C42" s="72">
        <v>20</v>
      </c>
      <c r="D42" s="72">
        <v>20</v>
      </c>
      <c r="E42" s="45">
        <f t="shared" si="1"/>
        <v>100</v>
      </c>
      <c r="F42" s="73" t="s">
        <v>237</v>
      </c>
    </row>
    <row r="43" spans="1:6" s="93" customFormat="1" ht="12.75">
      <c r="A43" s="73" t="s">
        <v>100</v>
      </c>
      <c r="B43" s="72">
        <v>60</v>
      </c>
      <c r="C43" s="72">
        <v>20</v>
      </c>
      <c r="D43" s="72">
        <v>18</v>
      </c>
      <c r="E43" s="45">
        <f t="shared" si="1"/>
        <v>98</v>
      </c>
      <c r="F43" s="73" t="s">
        <v>236</v>
      </c>
    </row>
    <row r="44" spans="1:6" s="37" customFormat="1" ht="12.75">
      <c r="A44" s="73" t="s">
        <v>101</v>
      </c>
      <c r="B44" s="72">
        <v>60</v>
      </c>
      <c r="C44" s="72">
        <v>20</v>
      </c>
      <c r="D44" s="72">
        <v>20</v>
      </c>
      <c r="E44" s="45">
        <f t="shared" si="1"/>
        <v>100</v>
      </c>
      <c r="F44" s="73"/>
    </row>
    <row r="45" spans="1:6" s="37" customFormat="1" ht="12.75">
      <c r="A45" s="73" t="s">
        <v>102</v>
      </c>
      <c r="B45" s="72">
        <v>60</v>
      </c>
      <c r="C45" s="72">
        <v>20</v>
      </c>
      <c r="D45" s="72">
        <v>20</v>
      </c>
      <c r="E45" s="45">
        <f t="shared" si="1"/>
        <v>100</v>
      </c>
      <c r="F45" s="73" t="s">
        <v>236</v>
      </c>
    </row>
    <row r="46" spans="1:6" s="37" customFormat="1" ht="12.75">
      <c r="A46" s="73" t="s">
        <v>103</v>
      </c>
      <c r="B46" s="45">
        <v>60</v>
      </c>
      <c r="C46" s="45">
        <v>20</v>
      </c>
      <c r="D46" s="45">
        <v>20</v>
      </c>
      <c r="E46" s="45">
        <f t="shared" si="1"/>
        <v>100</v>
      </c>
      <c r="F46" s="73" t="s">
        <v>236</v>
      </c>
    </row>
    <row r="47" spans="1:6" s="37" customFormat="1" ht="12.75">
      <c r="A47" s="73" t="s">
        <v>104</v>
      </c>
      <c r="B47" s="72">
        <v>60</v>
      </c>
      <c r="C47" s="72">
        <v>20</v>
      </c>
      <c r="D47" s="72">
        <v>18</v>
      </c>
      <c r="E47" s="45">
        <f t="shared" si="1"/>
        <v>98</v>
      </c>
      <c r="F47" s="73" t="s">
        <v>237</v>
      </c>
    </row>
    <row r="49" spans="1:5" s="37" customFormat="1" ht="12.75">
      <c r="A49" s="82"/>
      <c r="B49" s="34"/>
      <c r="C49" s="34"/>
      <c r="D49" s="34"/>
      <c r="E49" s="34"/>
    </row>
    <row r="50" spans="1:5" s="37" customFormat="1" ht="12.75">
      <c r="A50" s="82"/>
      <c r="B50" s="34"/>
      <c r="C50" s="34"/>
      <c r="D50" s="34" t="s">
        <v>194</v>
      </c>
      <c r="E50" s="89">
        <f>AVERAGE(E35:E47)</f>
        <v>99.53846153846153</v>
      </c>
    </row>
    <row r="54" spans="1:5" s="37" customFormat="1" ht="12.75">
      <c r="A54" s="82" t="s">
        <v>247</v>
      </c>
      <c r="B54" s="34"/>
      <c r="C54" s="34"/>
      <c r="D54" s="34"/>
      <c r="E54" s="34"/>
    </row>
    <row r="55" spans="1:5" s="37" customFormat="1" ht="12.75">
      <c r="A55" s="82"/>
      <c r="B55" s="34"/>
      <c r="C55" s="34"/>
      <c r="D55" s="34"/>
      <c r="E55" s="34"/>
    </row>
    <row r="56" spans="1:6" s="37" customFormat="1" ht="12.75">
      <c r="A56" s="83" t="s">
        <v>196</v>
      </c>
      <c r="B56" s="53" t="s">
        <v>203</v>
      </c>
      <c r="C56" s="70" t="s">
        <v>297</v>
      </c>
      <c r="D56" s="53" t="s">
        <v>204</v>
      </c>
      <c r="E56" s="53" t="s">
        <v>151</v>
      </c>
      <c r="F56" s="83" t="s">
        <v>205</v>
      </c>
    </row>
    <row r="57" spans="1:6" s="93" customFormat="1" ht="12.75">
      <c r="A57" s="73" t="s">
        <v>111</v>
      </c>
      <c r="B57" s="72">
        <v>60</v>
      </c>
      <c r="C57" s="72">
        <v>20</v>
      </c>
      <c r="D57" s="72">
        <v>20</v>
      </c>
      <c r="E57" s="45">
        <f>SUM(B57:D57)</f>
        <v>100</v>
      </c>
      <c r="F57" s="73" t="s">
        <v>239</v>
      </c>
    </row>
    <row r="58" spans="1:7" s="93" customFormat="1" ht="12.75">
      <c r="A58" s="82"/>
      <c r="B58" s="34"/>
      <c r="C58" s="34"/>
      <c r="D58" s="34"/>
      <c r="E58" s="34"/>
      <c r="F58" s="37"/>
      <c r="G58" s="37"/>
    </row>
    <row r="59" spans="1:7" s="93" customFormat="1" ht="12.75">
      <c r="A59" s="82"/>
      <c r="B59" s="34"/>
      <c r="C59" s="34"/>
      <c r="D59" s="34" t="s">
        <v>194</v>
      </c>
      <c r="E59" s="89">
        <f>AVERAGE(E57)</f>
        <v>100</v>
      </c>
      <c r="F59" s="37"/>
      <c r="G59" s="37"/>
    </row>
    <row r="60" spans="1:7" s="93" customFormat="1" ht="12.75">
      <c r="A60"/>
      <c r="B60"/>
      <c r="C60"/>
      <c r="D60"/>
      <c r="E60"/>
      <c r="F60"/>
      <c r="G60"/>
    </row>
    <row r="61" spans="1:5" s="37" customFormat="1" ht="12.75">
      <c r="A61" s="82"/>
      <c r="B61" s="34"/>
      <c r="C61" s="34"/>
      <c r="D61" s="34"/>
      <c r="E61" s="34"/>
    </row>
    <row r="62" spans="1:5" s="37" customFormat="1" ht="12.75">
      <c r="A62" s="82" t="s">
        <v>248</v>
      </c>
      <c r="B62" s="34"/>
      <c r="C62" s="34"/>
      <c r="D62" s="34"/>
      <c r="E62" s="34"/>
    </row>
    <row r="63" spans="1:5" s="37" customFormat="1" ht="12.75">
      <c r="A63" s="82"/>
      <c r="B63" s="34"/>
      <c r="C63" s="34"/>
      <c r="D63" s="34"/>
      <c r="E63" s="34"/>
    </row>
    <row r="64" spans="1:6" s="37" customFormat="1" ht="12.75">
      <c r="A64" s="83" t="s">
        <v>196</v>
      </c>
      <c r="B64" s="53" t="s">
        <v>203</v>
      </c>
      <c r="C64" s="70" t="s">
        <v>297</v>
      </c>
      <c r="D64" s="53" t="s">
        <v>204</v>
      </c>
      <c r="E64" s="53" t="s">
        <v>151</v>
      </c>
      <c r="F64" s="83" t="s">
        <v>205</v>
      </c>
    </row>
    <row r="65" spans="1:6" s="93" customFormat="1" ht="12.75">
      <c r="A65" s="73" t="s">
        <v>167</v>
      </c>
      <c r="B65" s="72">
        <v>44</v>
      </c>
      <c r="C65" s="72">
        <v>0</v>
      </c>
      <c r="D65" s="72">
        <v>16</v>
      </c>
      <c r="E65" s="45">
        <f aca="true" t="shared" si="2" ref="E65:E75">SUM(B65:D65)</f>
        <v>60</v>
      </c>
      <c r="F65" s="98" t="s">
        <v>234</v>
      </c>
    </row>
    <row r="66" spans="1:6" s="93" customFormat="1" ht="12.75">
      <c r="A66" s="73" t="s">
        <v>168</v>
      </c>
      <c r="B66" s="72">
        <v>60</v>
      </c>
      <c r="C66" s="72">
        <v>20</v>
      </c>
      <c r="D66" s="72">
        <v>20</v>
      </c>
      <c r="E66" s="45">
        <f t="shared" si="2"/>
        <v>100</v>
      </c>
      <c r="F66" s="98" t="s">
        <v>240</v>
      </c>
    </row>
    <row r="67" spans="1:6" s="93" customFormat="1" ht="12.75">
      <c r="A67" s="73" t="s">
        <v>169</v>
      </c>
      <c r="B67" s="72">
        <v>52</v>
      </c>
      <c r="C67" s="72">
        <v>20</v>
      </c>
      <c r="D67" s="72">
        <v>20</v>
      </c>
      <c r="E67" s="45">
        <f t="shared" si="2"/>
        <v>92</v>
      </c>
      <c r="F67" s="98" t="s">
        <v>233</v>
      </c>
    </row>
    <row r="68" spans="1:6" s="37" customFormat="1" ht="12.75">
      <c r="A68" s="73" t="s">
        <v>170</v>
      </c>
      <c r="B68" s="72">
        <v>48</v>
      </c>
      <c r="C68" s="72">
        <v>5</v>
      </c>
      <c r="D68" s="72">
        <v>20</v>
      </c>
      <c r="E68" s="45">
        <f t="shared" si="2"/>
        <v>73</v>
      </c>
      <c r="F68" s="98" t="s">
        <v>241</v>
      </c>
    </row>
    <row r="69" spans="1:6" s="37" customFormat="1" ht="12.75">
      <c r="A69" s="73" t="s">
        <v>171</v>
      </c>
      <c r="B69" s="72">
        <v>48</v>
      </c>
      <c r="C69" s="72">
        <v>20</v>
      </c>
      <c r="D69" s="72">
        <v>20</v>
      </c>
      <c r="E69" s="45">
        <f t="shared" si="2"/>
        <v>88</v>
      </c>
      <c r="F69" s="98" t="s">
        <v>242</v>
      </c>
    </row>
    <row r="70" spans="1:6" s="37" customFormat="1" ht="12.75">
      <c r="A70" s="43" t="s">
        <v>172</v>
      </c>
      <c r="B70" s="45">
        <v>44</v>
      </c>
      <c r="C70" s="45">
        <v>20</v>
      </c>
      <c r="D70" s="45">
        <v>20</v>
      </c>
      <c r="E70" s="45">
        <f t="shared" si="2"/>
        <v>84</v>
      </c>
      <c r="F70" s="98" t="s">
        <v>243</v>
      </c>
    </row>
    <row r="71" spans="1:6" s="37" customFormat="1" ht="12.75">
      <c r="A71" s="43" t="s">
        <v>173</v>
      </c>
      <c r="B71" s="45">
        <v>40</v>
      </c>
      <c r="C71" s="45">
        <v>20</v>
      </c>
      <c r="D71" s="45">
        <v>18</v>
      </c>
      <c r="E71" s="45">
        <f t="shared" si="2"/>
        <v>78</v>
      </c>
      <c r="F71" s="98" t="s">
        <v>222</v>
      </c>
    </row>
    <row r="72" spans="1:6" s="37" customFormat="1" ht="12.75">
      <c r="A72" s="73" t="s">
        <v>174</v>
      </c>
      <c r="B72" s="72">
        <v>52</v>
      </c>
      <c r="C72" s="72">
        <v>20</v>
      </c>
      <c r="D72" s="72">
        <v>20</v>
      </c>
      <c r="E72" s="45">
        <f t="shared" si="2"/>
        <v>92</v>
      </c>
      <c r="F72" s="73" t="s">
        <v>233</v>
      </c>
    </row>
    <row r="73" spans="1:6" s="37" customFormat="1" ht="12.75">
      <c r="A73" s="73" t="s">
        <v>175</v>
      </c>
      <c r="B73" s="72">
        <v>60</v>
      </c>
      <c r="C73" s="72">
        <v>20</v>
      </c>
      <c r="D73" s="72">
        <v>20</v>
      </c>
      <c r="E73" s="45">
        <f t="shared" si="2"/>
        <v>100</v>
      </c>
      <c r="F73" s="98" t="s">
        <v>233</v>
      </c>
    </row>
    <row r="74" spans="1:6" s="37" customFormat="1" ht="12.75">
      <c r="A74" s="73" t="s">
        <v>176</v>
      </c>
      <c r="B74" s="72">
        <v>60</v>
      </c>
      <c r="C74" s="72">
        <v>20</v>
      </c>
      <c r="D74" s="72">
        <v>20</v>
      </c>
      <c r="E74" s="45">
        <f t="shared" si="2"/>
        <v>100</v>
      </c>
      <c r="F74" s="98" t="s">
        <v>242</v>
      </c>
    </row>
    <row r="75" spans="1:6" s="37" customFormat="1" ht="12.75">
      <c r="A75" s="73" t="s">
        <v>177</v>
      </c>
      <c r="B75" s="72">
        <v>48</v>
      </c>
      <c r="C75" s="72">
        <v>15</v>
      </c>
      <c r="D75" s="72">
        <v>20</v>
      </c>
      <c r="E75" s="45">
        <f t="shared" si="2"/>
        <v>83</v>
      </c>
      <c r="F75" s="98" t="s">
        <v>245</v>
      </c>
    </row>
    <row r="76" spans="1:3" s="37" customFormat="1" ht="12.75">
      <c r="A76" s="82"/>
      <c r="B76" s="34"/>
      <c r="C76" s="34"/>
    </row>
    <row r="77" spans="4:5" ht="12.75">
      <c r="D77" s="34" t="s">
        <v>194</v>
      </c>
      <c r="E77" s="89">
        <f>AVERAGE(E65:E75)</f>
        <v>86.36363636363636</v>
      </c>
    </row>
    <row r="85" spans="1:5" s="37" customFormat="1" ht="12.75">
      <c r="A85" s="82"/>
      <c r="B85" s="34"/>
      <c r="C85" s="34"/>
      <c r="D85" s="34"/>
      <c r="E85" s="34"/>
    </row>
    <row r="86" spans="1:5" s="37" customFormat="1" ht="12.75">
      <c r="A86" s="82" t="s">
        <v>249</v>
      </c>
      <c r="B86" s="34"/>
      <c r="C86" s="34"/>
      <c r="D86" s="34"/>
      <c r="E86" s="34"/>
    </row>
    <row r="87" spans="1:5" s="37" customFormat="1" ht="12.75">
      <c r="A87" s="82"/>
      <c r="B87" s="34"/>
      <c r="C87" s="34"/>
      <c r="D87" s="34"/>
      <c r="E87" s="34"/>
    </row>
    <row r="88" spans="1:6" s="37" customFormat="1" ht="12.75">
      <c r="A88" s="83" t="s">
        <v>196</v>
      </c>
      <c r="B88" s="53" t="s">
        <v>203</v>
      </c>
      <c r="C88" s="70" t="s">
        <v>297</v>
      </c>
      <c r="D88" s="53" t="s">
        <v>204</v>
      </c>
      <c r="E88" s="53" t="s">
        <v>151</v>
      </c>
      <c r="F88" s="83" t="s">
        <v>205</v>
      </c>
    </row>
    <row r="89" spans="1:6" s="93" customFormat="1" ht="12.75">
      <c r="A89" s="73" t="s">
        <v>178</v>
      </c>
      <c r="B89" s="72">
        <v>44</v>
      </c>
      <c r="C89" s="72">
        <v>20</v>
      </c>
      <c r="D89" s="72">
        <v>20</v>
      </c>
      <c r="E89" s="45">
        <f aca="true" t="shared" si="3" ref="E89:E96">SUM(B89:D89)</f>
        <v>84</v>
      </c>
      <c r="F89" s="73"/>
    </row>
    <row r="90" spans="1:6" s="93" customFormat="1" ht="12.75">
      <c r="A90" s="73" t="s">
        <v>179</v>
      </c>
      <c r="B90" s="72">
        <v>44</v>
      </c>
      <c r="C90" s="72">
        <v>20</v>
      </c>
      <c r="D90" s="72">
        <v>20</v>
      </c>
      <c r="E90" s="45">
        <f t="shared" si="3"/>
        <v>84</v>
      </c>
      <c r="F90" s="97"/>
    </row>
    <row r="91" spans="1:6" s="93" customFormat="1" ht="12.75">
      <c r="A91" s="73" t="s">
        <v>180</v>
      </c>
      <c r="B91" s="72">
        <v>52</v>
      </c>
      <c r="C91" s="72">
        <v>20</v>
      </c>
      <c r="D91" s="72">
        <v>20</v>
      </c>
      <c r="E91" s="45">
        <f t="shared" si="3"/>
        <v>92</v>
      </c>
      <c r="F91" s="73"/>
    </row>
    <row r="92" spans="1:6" s="93" customFormat="1" ht="12.75">
      <c r="A92" s="73" t="s">
        <v>181</v>
      </c>
      <c r="B92" s="72">
        <v>60</v>
      </c>
      <c r="C92" s="72">
        <v>20</v>
      </c>
      <c r="D92" s="72">
        <v>20</v>
      </c>
      <c r="E92" s="45">
        <f t="shared" si="3"/>
        <v>100</v>
      </c>
      <c r="F92" s="73"/>
    </row>
    <row r="93" spans="1:6" s="93" customFormat="1" ht="12.75">
      <c r="A93" s="73" t="s">
        <v>182</v>
      </c>
      <c r="B93" s="45">
        <v>44</v>
      </c>
      <c r="C93" s="45">
        <v>20</v>
      </c>
      <c r="D93" s="45">
        <v>20</v>
      </c>
      <c r="E93" s="45">
        <f t="shared" si="3"/>
        <v>84</v>
      </c>
      <c r="F93" s="98"/>
    </row>
    <row r="94" spans="1:6" s="93" customFormat="1" ht="12.75">
      <c r="A94" s="73" t="s">
        <v>183</v>
      </c>
      <c r="B94" s="72">
        <v>60</v>
      </c>
      <c r="C94" s="72">
        <v>20</v>
      </c>
      <c r="D94" s="72">
        <v>20</v>
      </c>
      <c r="E94" s="45">
        <f t="shared" si="3"/>
        <v>100</v>
      </c>
      <c r="F94" s="73"/>
    </row>
    <row r="95" spans="1:6" s="93" customFormat="1" ht="12.75">
      <c r="A95" s="73" t="s">
        <v>184</v>
      </c>
      <c r="B95" s="72">
        <v>60</v>
      </c>
      <c r="C95" s="72">
        <v>20</v>
      </c>
      <c r="D95" s="72">
        <v>20</v>
      </c>
      <c r="E95" s="45">
        <f t="shared" si="3"/>
        <v>100</v>
      </c>
      <c r="F95" s="73"/>
    </row>
    <row r="96" spans="1:6" s="37" customFormat="1" ht="12.75">
      <c r="A96" s="73" t="s">
        <v>185</v>
      </c>
      <c r="B96" s="72">
        <v>60</v>
      </c>
      <c r="C96" s="72">
        <v>20</v>
      </c>
      <c r="D96" s="72">
        <v>20</v>
      </c>
      <c r="E96" s="45">
        <f t="shared" si="3"/>
        <v>100</v>
      </c>
      <c r="F96" s="73"/>
    </row>
    <row r="97" spans="1:5" s="37" customFormat="1" ht="12.75">
      <c r="A97" s="82"/>
      <c r="B97" s="34"/>
      <c r="C97" s="34"/>
      <c r="D97" s="34"/>
      <c r="E97" s="34"/>
    </row>
    <row r="98" spans="1:5" s="37" customFormat="1" ht="12.75">
      <c r="A98" s="82"/>
      <c r="B98" s="34"/>
      <c r="C98" s="34"/>
      <c r="D98" s="34" t="s">
        <v>194</v>
      </c>
      <c r="E98" s="89">
        <f>AVERAGE(E89:E96)</f>
        <v>93</v>
      </c>
    </row>
    <row r="99" spans="1:5" s="37" customFormat="1" ht="12.75">
      <c r="A99" s="82"/>
      <c r="B99" s="34"/>
      <c r="C99" s="34"/>
      <c r="D99" s="34"/>
      <c r="E99" s="89"/>
    </row>
    <row r="100" spans="1:8" s="37" customFormat="1" ht="12.75">
      <c r="A100" s="34" t="s">
        <v>250</v>
      </c>
      <c r="B100" s="35"/>
      <c r="C100" s="34"/>
      <c r="D100" s="34"/>
      <c r="E100" s="34"/>
      <c r="F100" s="34"/>
      <c r="G100" s="34"/>
      <c r="H100" s="34"/>
    </row>
    <row r="101" spans="1:8" s="37" customFormat="1" ht="12.75">
      <c r="A101" s="34"/>
      <c r="B101" s="35"/>
      <c r="C101" s="34"/>
      <c r="D101" s="34"/>
      <c r="E101" s="34"/>
      <c r="F101" s="34"/>
      <c r="G101" s="34"/>
      <c r="H101" s="34"/>
    </row>
    <row r="102" spans="1:6" s="37" customFormat="1" ht="12.75">
      <c r="A102" s="83" t="s">
        <v>196</v>
      </c>
      <c r="B102" s="53" t="s">
        <v>203</v>
      </c>
      <c r="C102" s="70" t="s">
        <v>297</v>
      </c>
      <c r="D102" s="53" t="s">
        <v>204</v>
      </c>
      <c r="E102" s="53" t="s">
        <v>151</v>
      </c>
      <c r="F102" s="83" t="s">
        <v>205</v>
      </c>
    </row>
    <row r="103" spans="1:8" s="37" customFormat="1" ht="12.75">
      <c r="A103" s="43" t="s">
        <v>186</v>
      </c>
      <c r="B103" s="44">
        <v>48</v>
      </c>
      <c r="C103" s="45">
        <v>5</v>
      </c>
      <c r="D103" s="45">
        <v>18</v>
      </c>
      <c r="E103" s="44">
        <f>B103+C103+D103</f>
        <v>71</v>
      </c>
      <c r="F103" s="45"/>
      <c r="G103" s="48"/>
      <c r="H103" s="48"/>
    </row>
    <row r="104" spans="1:8" s="37" customFormat="1" ht="12.75">
      <c r="A104" s="43" t="s">
        <v>187</v>
      </c>
      <c r="B104" s="44">
        <v>52</v>
      </c>
      <c r="C104" s="45">
        <v>20</v>
      </c>
      <c r="D104" s="45">
        <v>20</v>
      </c>
      <c r="E104" s="44">
        <f>B104+C104+D104</f>
        <v>92</v>
      </c>
      <c r="F104" s="45"/>
      <c r="G104" s="48"/>
      <c r="H104" s="48"/>
    </row>
    <row r="105" spans="1:8" s="37" customFormat="1" ht="12.75">
      <c r="A105" s="34"/>
      <c r="B105" s="35"/>
      <c r="C105" s="34"/>
      <c r="D105" s="34"/>
      <c r="E105" s="34"/>
      <c r="F105" s="34"/>
      <c r="G105" s="34"/>
      <c r="H105" s="34"/>
    </row>
    <row r="106" spans="1:8" ht="12.75">
      <c r="A106" s="79"/>
      <c r="B106" s="81"/>
      <c r="C106" s="79"/>
      <c r="D106" s="34" t="s">
        <v>194</v>
      </c>
      <c r="E106" s="89">
        <f>AVERAGE(E103:E104)</f>
        <v>81.5</v>
      </c>
      <c r="G106" s="79"/>
      <c r="H106" s="79"/>
    </row>
    <row r="107" spans="1:8" ht="12">
      <c r="A107" s="79"/>
      <c r="B107" s="81"/>
      <c r="C107" s="79"/>
      <c r="D107" s="79"/>
      <c r="E107" s="79"/>
      <c r="F107" s="79"/>
      <c r="G107" s="79"/>
      <c r="H107" s="79"/>
    </row>
    <row r="108" spans="1:8" ht="12">
      <c r="A108" s="79"/>
      <c r="B108" s="81"/>
      <c r="C108" s="79"/>
      <c r="D108" s="79"/>
      <c r="E108" s="79"/>
      <c r="F108" s="79"/>
      <c r="G108" s="79"/>
      <c r="H108" s="79"/>
    </row>
    <row r="109" spans="1:8" ht="12">
      <c r="A109" s="79"/>
      <c r="B109" s="81"/>
      <c r="C109" s="79"/>
      <c r="D109" s="79"/>
      <c r="E109" s="79"/>
      <c r="F109" s="79"/>
      <c r="G109" s="79"/>
      <c r="H109" s="79"/>
    </row>
    <row r="110" spans="1:8" ht="12">
      <c r="A110" s="79"/>
      <c r="B110" s="81"/>
      <c r="C110" s="79"/>
      <c r="D110" s="79"/>
      <c r="E110" s="79"/>
      <c r="F110" s="79"/>
      <c r="G110" s="79"/>
      <c r="H110" s="79"/>
    </row>
    <row r="111" spans="1:8" ht="12">
      <c r="A111" s="79"/>
      <c r="B111" s="81"/>
      <c r="C111" s="79"/>
      <c r="D111" s="79"/>
      <c r="E111" s="79"/>
      <c r="F111" s="79"/>
      <c r="G111" s="79"/>
      <c r="H111" s="79"/>
    </row>
    <row r="112" spans="1:8" ht="12">
      <c r="A112" s="79"/>
      <c r="B112" s="81"/>
      <c r="C112" s="79"/>
      <c r="D112" s="79"/>
      <c r="E112" s="79"/>
      <c r="F112" s="79"/>
      <c r="G112" s="79"/>
      <c r="H112" s="79"/>
    </row>
  </sheetData>
  <sheetProtection/>
  <printOptions/>
  <pageMargins left="0.75" right="0.75" top="1" bottom="1" header="0" footer="0"/>
  <pageSetup orientation="landscape" paperSize="9" scale="6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6">
      <selection activeCell="F39" sqref="F39"/>
    </sheetView>
  </sheetViews>
  <sheetFormatPr defaultColWidth="9.140625" defaultRowHeight="12.75"/>
  <cols>
    <col min="1" max="1" width="34.8515625" style="90" bestFit="1" customWidth="1"/>
    <col min="2" max="2" width="14.8515625" style="0" customWidth="1"/>
    <col min="3" max="3" width="12.00390625" style="0" customWidth="1"/>
    <col min="4" max="4" width="15.421875" style="0" bestFit="1" customWidth="1"/>
    <col min="5" max="5" width="9.421875" style="0" customWidth="1"/>
    <col min="6" max="6" width="54.7109375" style="0" customWidth="1"/>
  </cols>
  <sheetData>
    <row r="1" ht="12">
      <c r="A1" s="90" t="s">
        <v>191</v>
      </c>
    </row>
    <row r="2" spans="1:5" s="37" customFormat="1" ht="12.75">
      <c r="A2" s="82"/>
      <c r="B2" s="34"/>
      <c r="C2" s="34"/>
      <c r="D2" s="34"/>
      <c r="E2" s="34"/>
    </row>
    <row r="3" spans="1:5" s="37" customFormat="1" ht="12.75">
      <c r="A3" s="82"/>
      <c r="B3" s="34"/>
      <c r="C3" s="34"/>
      <c r="D3" s="34"/>
      <c r="E3" s="34"/>
    </row>
    <row r="4" spans="1:5" s="37" customFormat="1" ht="12.75">
      <c r="A4" s="82"/>
      <c r="B4" s="34"/>
      <c r="C4" s="34"/>
      <c r="D4" s="34"/>
      <c r="E4" s="34"/>
    </row>
    <row r="5" spans="1:5" s="37" customFormat="1" ht="12.75">
      <c r="A5" s="82"/>
      <c r="B5" s="34"/>
      <c r="C5" s="34"/>
      <c r="D5" s="34"/>
      <c r="E5" s="34"/>
    </row>
    <row r="6" spans="1:5" s="37" customFormat="1" ht="12.75">
      <c r="A6" s="82"/>
      <c r="B6" s="34"/>
      <c r="C6" s="34"/>
      <c r="D6" s="34"/>
      <c r="E6" s="34"/>
    </row>
    <row r="7" spans="1:5" s="37" customFormat="1" ht="12.75">
      <c r="A7" s="82"/>
      <c r="B7" s="34"/>
      <c r="C7" s="34"/>
      <c r="D7" s="34"/>
      <c r="E7" s="34"/>
    </row>
    <row r="8" spans="1:5" s="37" customFormat="1" ht="12.75">
      <c r="A8" s="82"/>
      <c r="B8" s="34"/>
      <c r="C8" s="34"/>
      <c r="D8" s="34"/>
      <c r="E8" s="34"/>
    </row>
    <row r="9" spans="1:5" s="37" customFormat="1" ht="12.75">
      <c r="A9" s="82"/>
      <c r="B9" s="34"/>
      <c r="C9" s="34"/>
      <c r="D9" s="34"/>
      <c r="E9" s="34"/>
    </row>
    <row r="10" spans="1:5" s="37" customFormat="1" ht="12.75">
      <c r="A10" s="82"/>
      <c r="B10" s="34"/>
      <c r="C10" s="34"/>
      <c r="D10" s="34"/>
      <c r="E10" s="34"/>
    </row>
    <row r="11" spans="1:5" s="37" customFormat="1" ht="12.75">
      <c r="A11" s="82"/>
      <c r="B11" s="34"/>
      <c r="C11" s="34"/>
      <c r="D11" s="34"/>
      <c r="E11" s="34"/>
    </row>
    <row r="12" spans="1:5" s="37" customFormat="1" ht="12.75">
      <c r="A12" s="82"/>
      <c r="B12" s="34"/>
      <c r="C12" s="34"/>
      <c r="D12" s="34"/>
      <c r="E12" s="34"/>
    </row>
    <row r="13" spans="1:5" s="37" customFormat="1" ht="12.75">
      <c r="A13" s="82"/>
      <c r="B13" s="34"/>
      <c r="C13" s="34"/>
      <c r="D13" s="34"/>
      <c r="E13" s="34"/>
    </row>
    <row r="14" spans="1:5" s="37" customFormat="1" ht="12.75">
      <c r="A14" s="82"/>
      <c r="B14" s="34"/>
      <c r="C14" s="34"/>
      <c r="D14" s="34"/>
      <c r="E14" s="34"/>
    </row>
    <row r="15" spans="1:5" s="37" customFormat="1" ht="12.75">
      <c r="A15" s="82"/>
      <c r="B15" s="34"/>
      <c r="C15" s="34"/>
      <c r="D15" s="34"/>
      <c r="E15" s="34"/>
    </row>
    <row r="16" spans="1:5" s="37" customFormat="1" ht="12.75">
      <c r="A16" s="82" t="s">
        <v>251</v>
      </c>
      <c r="B16" s="34"/>
      <c r="C16" s="34"/>
      <c r="D16" s="34"/>
      <c r="E16" s="34"/>
    </row>
    <row r="17" spans="1:5" s="37" customFormat="1" ht="12.75">
      <c r="A17" s="82"/>
      <c r="B17" s="34"/>
      <c r="C17" s="34"/>
      <c r="D17" s="34"/>
      <c r="E17" s="34"/>
    </row>
    <row r="18" spans="1:6" s="37" customFormat="1" ht="12.75">
      <c r="A18" s="83" t="s">
        <v>196</v>
      </c>
      <c r="B18" s="53" t="s">
        <v>203</v>
      </c>
      <c r="C18" s="70" t="s">
        <v>297</v>
      </c>
      <c r="D18" s="53" t="s">
        <v>204</v>
      </c>
      <c r="E18" s="53" t="s">
        <v>151</v>
      </c>
      <c r="F18" s="83" t="s">
        <v>205</v>
      </c>
    </row>
    <row r="19" spans="1:6" s="37" customFormat="1" ht="12.75">
      <c r="A19" s="43" t="s">
        <v>112</v>
      </c>
      <c r="B19" s="45">
        <v>60</v>
      </c>
      <c r="C19" s="45">
        <v>20</v>
      </c>
      <c r="D19" s="45">
        <v>20</v>
      </c>
      <c r="E19" s="45">
        <f>B19+C19+D19</f>
        <v>100</v>
      </c>
      <c r="F19" s="98"/>
    </row>
    <row r="20" spans="1:6" s="87" customFormat="1" ht="12.75">
      <c r="A20" s="73" t="s">
        <v>113</v>
      </c>
      <c r="B20" s="72">
        <v>40</v>
      </c>
      <c r="C20" s="72">
        <v>20</v>
      </c>
      <c r="D20" s="72">
        <v>20</v>
      </c>
      <c r="E20" s="45">
        <f>B20+C20+D20</f>
        <v>80</v>
      </c>
      <c r="F20" s="73" t="s">
        <v>246</v>
      </c>
    </row>
    <row r="21" spans="1:6" s="87" customFormat="1" ht="12.75">
      <c r="A21" s="73" t="s">
        <v>114</v>
      </c>
      <c r="B21" s="72">
        <v>60</v>
      </c>
      <c r="C21" s="72">
        <v>20</v>
      </c>
      <c r="D21" s="72">
        <v>20</v>
      </c>
      <c r="E21" s="45">
        <f>B21+C21+D21</f>
        <v>100</v>
      </c>
      <c r="F21" s="73" t="s">
        <v>246</v>
      </c>
    </row>
    <row r="22" spans="1:6" s="87" customFormat="1" ht="12.75">
      <c r="A22" s="73" t="s">
        <v>115</v>
      </c>
      <c r="B22" s="72">
        <v>60</v>
      </c>
      <c r="C22" s="72">
        <v>20</v>
      </c>
      <c r="D22" s="72">
        <v>20</v>
      </c>
      <c r="E22" s="45">
        <f>B22+C22+D22</f>
        <v>100</v>
      </c>
      <c r="F22" s="73" t="s">
        <v>246</v>
      </c>
    </row>
    <row r="23" spans="1:6" s="87" customFormat="1" ht="12.75">
      <c r="A23" s="66"/>
      <c r="B23" s="68"/>
      <c r="C23" s="68"/>
      <c r="D23" s="68"/>
      <c r="E23" s="48"/>
      <c r="F23" s="68"/>
    </row>
    <row r="24" spans="1:6" s="87" customFormat="1" ht="12.75">
      <c r="A24" s="66"/>
      <c r="B24" s="68"/>
      <c r="C24" s="68"/>
      <c r="D24" s="34" t="s">
        <v>194</v>
      </c>
      <c r="E24" s="89">
        <f>AVERAGE(E19:E22)</f>
        <v>95</v>
      </c>
      <c r="F24" s="68"/>
    </row>
    <row r="25" spans="1:6" s="87" customFormat="1" ht="12.75">
      <c r="A25" s="66"/>
      <c r="B25" s="68"/>
      <c r="C25" s="68"/>
      <c r="D25" s="68"/>
      <c r="E25" s="48"/>
      <c r="F25" s="68"/>
    </row>
    <row r="26" spans="1:6" s="87" customFormat="1" ht="12.75">
      <c r="A26" s="66"/>
      <c r="B26" s="68"/>
      <c r="C26" s="68"/>
      <c r="D26" s="68"/>
      <c r="E26" s="48"/>
      <c r="F26" s="68"/>
    </row>
    <row r="27" spans="1:5" s="37" customFormat="1" ht="12.75">
      <c r="A27" s="82"/>
      <c r="B27" s="34"/>
      <c r="C27" s="34"/>
      <c r="D27" s="34"/>
      <c r="E27" s="34"/>
    </row>
    <row r="28" spans="1:5" s="37" customFormat="1" ht="12.75">
      <c r="A28" s="82"/>
      <c r="B28" s="34"/>
      <c r="C28" s="34"/>
      <c r="D28" s="34"/>
      <c r="E28" s="34"/>
    </row>
    <row r="29" spans="1:5" s="37" customFormat="1" ht="12.75">
      <c r="A29" s="82" t="s">
        <v>252</v>
      </c>
      <c r="B29" s="34"/>
      <c r="C29" s="34"/>
      <c r="D29" s="34"/>
      <c r="E29" s="34"/>
    </row>
    <row r="30" spans="1:5" s="37" customFormat="1" ht="12.75">
      <c r="A30" s="82"/>
      <c r="B30" s="34"/>
      <c r="C30" s="34"/>
      <c r="D30" s="34"/>
      <c r="E30" s="34"/>
    </row>
    <row r="31" spans="1:6" s="37" customFormat="1" ht="12.75">
      <c r="A31" s="83" t="s">
        <v>196</v>
      </c>
      <c r="B31" s="53" t="s">
        <v>203</v>
      </c>
      <c r="C31" s="70" t="s">
        <v>297</v>
      </c>
      <c r="D31" s="53" t="s">
        <v>204</v>
      </c>
      <c r="E31" s="53" t="s">
        <v>151</v>
      </c>
      <c r="F31" s="83" t="s">
        <v>205</v>
      </c>
    </row>
    <row r="32" spans="1:6" s="37" customFormat="1" ht="12.75">
      <c r="A32" s="43" t="s">
        <v>116</v>
      </c>
      <c r="B32" s="45">
        <v>44</v>
      </c>
      <c r="C32" s="45">
        <v>20</v>
      </c>
      <c r="D32" s="45">
        <v>20</v>
      </c>
      <c r="E32" s="45">
        <f aca="true" t="shared" si="0" ref="E32:E40">SUM(B32:D32)</f>
        <v>84</v>
      </c>
      <c r="F32" s="98" t="s">
        <v>311</v>
      </c>
    </row>
    <row r="33" spans="1:6" s="37" customFormat="1" ht="12.75">
      <c r="A33" s="43" t="s">
        <v>117</v>
      </c>
      <c r="B33" s="45">
        <v>52</v>
      </c>
      <c r="C33" s="45">
        <v>20</v>
      </c>
      <c r="D33" s="45">
        <v>20</v>
      </c>
      <c r="E33" s="45">
        <f t="shared" si="0"/>
        <v>92</v>
      </c>
      <c r="F33" s="98" t="s">
        <v>312</v>
      </c>
    </row>
    <row r="34" spans="1:6" s="37" customFormat="1" ht="12.75">
      <c r="A34" s="43" t="s">
        <v>118</v>
      </c>
      <c r="B34" s="45">
        <v>44</v>
      </c>
      <c r="C34" s="45">
        <v>20</v>
      </c>
      <c r="D34" s="45">
        <v>20</v>
      </c>
      <c r="E34" s="45">
        <f t="shared" si="0"/>
        <v>84</v>
      </c>
      <c r="F34" s="98" t="s">
        <v>315</v>
      </c>
    </row>
    <row r="35" spans="1:6" s="37" customFormat="1" ht="12.75">
      <c r="A35" s="43" t="s">
        <v>119</v>
      </c>
      <c r="B35" s="45">
        <v>52</v>
      </c>
      <c r="C35" s="45">
        <v>20</v>
      </c>
      <c r="D35" s="45">
        <v>20</v>
      </c>
      <c r="E35" s="45">
        <f t="shared" si="0"/>
        <v>92</v>
      </c>
      <c r="F35" s="98" t="s">
        <v>313</v>
      </c>
    </row>
    <row r="36" spans="1:6" s="37" customFormat="1" ht="12.75">
      <c r="A36" s="43" t="s">
        <v>120</v>
      </c>
      <c r="B36" s="45">
        <v>52</v>
      </c>
      <c r="C36" s="45">
        <v>20</v>
      </c>
      <c r="D36" s="45">
        <v>20</v>
      </c>
      <c r="E36" s="45">
        <f t="shared" si="0"/>
        <v>92</v>
      </c>
      <c r="F36" s="98" t="s">
        <v>314</v>
      </c>
    </row>
    <row r="37" spans="1:6" s="37" customFormat="1" ht="12.75">
      <c r="A37" s="43" t="s">
        <v>121</v>
      </c>
      <c r="B37" s="45">
        <v>60</v>
      </c>
      <c r="C37" s="45">
        <v>20</v>
      </c>
      <c r="D37" s="45" t="s">
        <v>244</v>
      </c>
      <c r="E37" s="45">
        <f t="shared" si="0"/>
        <v>80</v>
      </c>
      <c r="F37" s="98" t="s">
        <v>317</v>
      </c>
    </row>
    <row r="38" spans="1:6" s="37" customFormat="1" ht="12.75">
      <c r="A38" s="43" t="s">
        <v>122</v>
      </c>
      <c r="B38" s="45">
        <v>60</v>
      </c>
      <c r="C38" s="45">
        <v>20</v>
      </c>
      <c r="D38" s="45">
        <v>20</v>
      </c>
      <c r="E38" s="45">
        <f t="shared" si="0"/>
        <v>100</v>
      </c>
      <c r="F38" s="98"/>
    </row>
    <row r="39" spans="1:6" s="37" customFormat="1" ht="12.75">
      <c r="A39" s="43" t="s">
        <v>123</v>
      </c>
      <c r="B39" s="45">
        <v>60</v>
      </c>
      <c r="C39" s="45">
        <v>20</v>
      </c>
      <c r="D39" s="45">
        <v>20</v>
      </c>
      <c r="E39" s="45">
        <f t="shared" si="0"/>
        <v>100</v>
      </c>
      <c r="F39" s="98" t="s">
        <v>316</v>
      </c>
    </row>
    <row r="40" spans="1:6" s="37" customFormat="1" ht="12.75">
      <c r="A40" s="43" t="s">
        <v>124</v>
      </c>
      <c r="B40" s="45">
        <v>60</v>
      </c>
      <c r="C40" s="45">
        <v>20</v>
      </c>
      <c r="D40" s="45">
        <v>20</v>
      </c>
      <c r="E40" s="45">
        <f t="shared" si="0"/>
        <v>100</v>
      </c>
      <c r="F40" s="98"/>
    </row>
    <row r="41" spans="1:5" s="49" customFormat="1" ht="12.75">
      <c r="A41" s="91"/>
      <c r="B41" s="48"/>
      <c r="C41" s="48"/>
      <c r="D41" s="48"/>
      <c r="E41" s="48"/>
    </row>
    <row r="42" spans="1:5" s="37" customFormat="1" ht="12.75">
      <c r="A42" s="82"/>
      <c r="B42" s="34"/>
      <c r="C42" s="34"/>
      <c r="D42" s="34" t="s">
        <v>194</v>
      </c>
      <c r="E42" s="89">
        <f>AVERAGE(E32:E40)</f>
        <v>91.55555555555556</v>
      </c>
    </row>
  </sheetData>
  <sheetProtection/>
  <printOptions/>
  <pageMargins left="0.75" right="0.75" top="1" bottom="1" header="0" footer="0"/>
  <pageSetup orientation="landscape" paperSize="9" scale="6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6">
      <selection activeCell="A55" sqref="A55"/>
    </sheetView>
  </sheetViews>
  <sheetFormatPr defaultColWidth="9.140625" defaultRowHeight="12.75"/>
  <cols>
    <col min="1" max="1" width="34.8515625" style="90" bestFit="1" customWidth="1"/>
    <col min="2" max="2" width="20.421875" style="0" customWidth="1"/>
    <col min="3" max="3" width="12.00390625" style="0" customWidth="1"/>
    <col min="4" max="4" width="15.421875" style="0" bestFit="1" customWidth="1"/>
    <col min="5" max="5" width="9.421875" style="0" customWidth="1"/>
    <col min="6" max="6" width="39.00390625" style="0" bestFit="1" customWidth="1"/>
  </cols>
  <sheetData>
    <row r="1" spans="1:5" s="37" customFormat="1" ht="12.75">
      <c r="A1" s="82"/>
      <c r="B1" s="34"/>
      <c r="C1" s="34"/>
      <c r="D1" s="34"/>
      <c r="E1" s="34"/>
    </row>
    <row r="2" spans="1:5" s="37" customFormat="1" ht="12.75">
      <c r="A2" s="82"/>
      <c r="B2" s="34"/>
      <c r="C2" s="34"/>
      <c r="D2" s="34"/>
      <c r="E2" s="34"/>
    </row>
    <row r="3" spans="1:5" s="37" customFormat="1" ht="12.75">
      <c r="A3" s="82"/>
      <c r="B3" s="34"/>
      <c r="C3" s="34"/>
      <c r="D3" s="34"/>
      <c r="E3" s="34"/>
    </row>
    <row r="4" spans="1:5" s="37" customFormat="1" ht="12.75">
      <c r="A4" s="82"/>
      <c r="B4" s="34"/>
      <c r="C4" s="34"/>
      <c r="D4" s="34"/>
      <c r="E4" s="34"/>
    </row>
    <row r="5" spans="1:5" s="37" customFormat="1" ht="12.75">
      <c r="A5" s="82"/>
      <c r="B5" s="34"/>
      <c r="C5" s="34"/>
      <c r="D5" s="34"/>
      <c r="E5" s="34"/>
    </row>
    <row r="6" spans="1:5" s="37" customFormat="1" ht="12.75">
      <c r="A6" s="82"/>
      <c r="B6" s="34"/>
      <c r="C6" s="34"/>
      <c r="D6" s="34"/>
      <c r="E6" s="34"/>
    </row>
    <row r="7" spans="1:5" s="37" customFormat="1" ht="12.75">
      <c r="A7" s="82"/>
      <c r="B7" s="34"/>
      <c r="C7" s="34"/>
      <c r="D7" s="34"/>
      <c r="E7" s="34"/>
    </row>
    <row r="8" spans="1:5" s="37" customFormat="1" ht="12.75">
      <c r="A8" s="82"/>
      <c r="B8" s="34"/>
      <c r="C8" s="34"/>
      <c r="D8" s="34"/>
      <c r="E8" s="34"/>
    </row>
    <row r="9" spans="1:5" s="37" customFormat="1" ht="12.75">
      <c r="A9" s="82"/>
      <c r="B9" s="34"/>
      <c r="C9" s="34"/>
      <c r="D9" s="34"/>
      <c r="E9" s="34"/>
    </row>
    <row r="10" spans="1:5" s="37" customFormat="1" ht="12.75">
      <c r="A10" s="82"/>
      <c r="B10" s="34"/>
      <c r="C10" s="34"/>
      <c r="D10" s="34"/>
      <c r="E10" s="34"/>
    </row>
    <row r="11" spans="1:5" s="37" customFormat="1" ht="12.75">
      <c r="A11" s="82"/>
      <c r="B11" s="34"/>
      <c r="C11" s="34"/>
      <c r="D11" s="34"/>
      <c r="E11" s="34"/>
    </row>
    <row r="12" spans="1:5" s="37" customFormat="1" ht="12.75">
      <c r="A12" s="82" t="s">
        <v>253</v>
      </c>
      <c r="B12" s="34"/>
      <c r="C12" s="34"/>
      <c r="D12" s="34"/>
      <c r="E12" s="34"/>
    </row>
    <row r="13" spans="1:5" s="37" customFormat="1" ht="12.75">
      <c r="A13" s="82"/>
      <c r="B13" s="34"/>
      <c r="C13" s="34"/>
      <c r="D13" s="34"/>
      <c r="E13" s="34"/>
    </row>
    <row r="14" spans="1:6" s="37" customFormat="1" ht="12.75">
      <c r="A14" s="83" t="s">
        <v>196</v>
      </c>
      <c r="B14" s="53" t="s">
        <v>203</v>
      </c>
      <c r="C14" s="70" t="s">
        <v>297</v>
      </c>
      <c r="D14" s="53" t="s">
        <v>204</v>
      </c>
      <c r="E14" s="53" t="s">
        <v>151</v>
      </c>
      <c r="F14" s="83" t="s">
        <v>205</v>
      </c>
    </row>
    <row r="15" spans="1:6" s="37" customFormat="1" ht="12.75">
      <c r="A15" s="43" t="s">
        <v>125</v>
      </c>
      <c r="B15" s="45">
        <v>60</v>
      </c>
      <c r="C15" s="45">
        <v>20</v>
      </c>
      <c r="D15" s="45">
        <v>20</v>
      </c>
      <c r="E15" s="45">
        <f>SUM(B15:D15)</f>
        <v>100</v>
      </c>
      <c r="F15" s="98" t="s">
        <v>273</v>
      </c>
    </row>
    <row r="16" spans="1:6" s="87" customFormat="1" ht="12.75">
      <c r="A16" s="66"/>
      <c r="B16" s="68"/>
      <c r="C16" s="68"/>
      <c r="D16" s="68"/>
      <c r="E16" s="48"/>
      <c r="F16" s="68"/>
    </row>
    <row r="17" spans="1:5" s="37" customFormat="1" ht="12.75">
      <c r="A17" s="82"/>
      <c r="B17" s="34"/>
      <c r="C17" s="34"/>
      <c r="D17" s="34" t="s">
        <v>194</v>
      </c>
      <c r="E17" s="89">
        <f>AVERAGE(E15:E15)</f>
        <v>100</v>
      </c>
    </row>
    <row r="18" spans="1:5" s="37" customFormat="1" ht="12.75">
      <c r="A18" s="82"/>
      <c r="B18" s="34"/>
      <c r="C18" s="34"/>
      <c r="D18" s="34"/>
      <c r="E18" s="89"/>
    </row>
    <row r="19" spans="1:6" ht="12.75">
      <c r="A19" s="82" t="s">
        <v>254</v>
      </c>
      <c r="B19" s="34"/>
      <c r="C19" s="34"/>
      <c r="D19" s="34"/>
      <c r="E19" s="34"/>
      <c r="F19" s="37"/>
    </row>
    <row r="20" spans="1:6" ht="12.75">
      <c r="A20" s="82"/>
      <c r="B20" s="34"/>
      <c r="C20" s="34"/>
      <c r="D20" s="34"/>
      <c r="E20" s="34"/>
      <c r="F20" s="37"/>
    </row>
    <row r="21" spans="1:6" ht="12.75">
      <c r="A21" s="83" t="s">
        <v>196</v>
      </c>
      <c r="B21" s="53" t="s">
        <v>203</v>
      </c>
      <c r="C21" s="70" t="s">
        <v>297</v>
      </c>
      <c r="D21" s="53" t="s">
        <v>204</v>
      </c>
      <c r="E21" s="53" t="s">
        <v>151</v>
      </c>
      <c r="F21" s="83" t="s">
        <v>205</v>
      </c>
    </row>
    <row r="22" spans="1:6" ht="12.75">
      <c r="A22" s="43" t="s">
        <v>126</v>
      </c>
      <c r="B22" s="45">
        <v>60</v>
      </c>
      <c r="C22" s="45">
        <v>20</v>
      </c>
      <c r="D22" s="45">
        <v>20</v>
      </c>
      <c r="E22" s="45">
        <f>SUM(B22:D22)</f>
        <v>100</v>
      </c>
      <c r="F22" s="98" t="s">
        <v>274</v>
      </c>
    </row>
    <row r="23" spans="1:6" ht="12.75">
      <c r="A23" s="66"/>
      <c r="B23" s="68"/>
      <c r="C23" s="68"/>
      <c r="D23" s="68"/>
      <c r="E23" s="48"/>
      <c r="F23" s="68"/>
    </row>
    <row r="24" spans="1:6" ht="12.75">
      <c r="A24" s="82"/>
      <c r="B24" s="34"/>
      <c r="C24" s="34"/>
      <c r="D24" s="34" t="s">
        <v>194</v>
      </c>
      <c r="E24" s="89">
        <f>AVERAGE(E22:E22)</f>
        <v>100</v>
      </c>
      <c r="F24" s="37"/>
    </row>
    <row r="26" spans="1:5" s="37" customFormat="1" ht="12.75">
      <c r="A26" s="82" t="s">
        <v>255</v>
      </c>
      <c r="B26" s="34"/>
      <c r="C26" s="34"/>
      <c r="D26" s="34"/>
      <c r="E26" s="34"/>
    </row>
    <row r="27" spans="1:5" s="37" customFormat="1" ht="12.75">
      <c r="A27" s="82"/>
      <c r="B27" s="34"/>
      <c r="C27" s="34"/>
      <c r="D27" s="34"/>
      <c r="E27" s="34"/>
    </row>
    <row r="28" spans="1:6" s="37" customFormat="1" ht="12.75">
      <c r="A28" s="83" t="s">
        <v>196</v>
      </c>
      <c r="B28" s="53" t="s">
        <v>203</v>
      </c>
      <c r="C28" s="70" t="s">
        <v>297</v>
      </c>
      <c r="D28" s="53" t="s">
        <v>204</v>
      </c>
      <c r="E28" s="53" t="s">
        <v>151</v>
      </c>
      <c r="F28" s="83" t="s">
        <v>205</v>
      </c>
    </row>
    <row r="29" spans="1:6" s="37" customFormat="1" ht="12.75">
      <c r="A29" s="43" t="s">
        <v>127</v>
      </c>
      <c r="B29" s="45">
        <v>60</v>
      </c>
      <c r="C29" s="45">
        <v>20</v>
      </c>
      <c r="D29" s="45">
        <v>20</v>
      </c>
      <c r="E29" s="45">
        <f>SUM(B29:D29)</f>
        <v>100</v>
      </c>
      <c r="F29" s="98" t="s">
        <v>275</v>
      </c>
    </row>
    <row r="30" spans="1:6" s="87" customFormat="1" ht="12.75">
      <c r="A30" s="66"/>
      <c r="B30" s="68"/>
      <c r="C30" s="68"/>
      <c r="D30" s="68"/>
      <c r="E30" s="48"/>
      <c r="F30" s="68"/>
    </row>
    <row r="31" spans="1:5" s="37" customFormat="1" ht="12.75">
      <c r="A31" s="82"/>
      <c r="B31" s="34"/>
      <c r="C31" s="34"/>
      <c r="D31" s="34" t="s">
        <v>194</v>
      </c>
      <c r="E31" s="89">
        <f>AVERAGE(E29:E29)</f>
        <v>100</v>
      </c>
    </row>
    <row r="33" spans="1:6" ht="12.75">
      <c r="A33" s="82" t="s">
        <v>256</v>
      </c>
      <c r="B33" s="34"/>
      <c r="C33" s="34"/>
      <c r="D33" s="34"/>
      <c r="E33" s="34"/>
      <c r="F33" s="37"/>
    </row>
    <row r="34" spans="1:6" ht="12.75">
      <c r="A34" s="82"/>
      <c r="B34" s="34"/>
      <c r="C34" s="34"/>
      <c r="D34" s="34"/>
      <c r="E34" s="34"/>
      <c r="F34" s="37"/>
    </row>
    <row r="35" spans="1:6" ht="12.75">
      <c r="A35" s="83" t="s">
        <v>196</v>
      </c>
      <c r="B35" s="53" t="s">
        <v>203</v>
      </c>
      <c r="C35" s="70" t="s">
        <v>297</v>
      </c>
      <c r="D35" s="53" t="s">
        <v>204</v>
      </c>
      <c r="E35" s="53" t="s">
        <v>151</v>
      </c>
      <c r="F35" s="83" t="s">
        <v>205</v>
      </c>
    </row>
    <row r="36" spans="1:6" s="101" customFormat="1" ht="12.75">
      <c r="A36" s="99" t="s">
        <v>128</v>
      </c>
      <c r="B36" s="100">
        <v>52</v>
      </c>
      <c r="C36" s="100">
        <v>20</v>
      </c>
      <c r="D36" s="100">
        <v>20</v>
      </c>
      <c r="E36" s="45">
        <f>SUM(B36:D36)</f>
        <v>92</v>
      </c>
      <c r="F36" s="100"/>
    </row>
    <row r="37" spans="1:6" ht="12.75">
      <c r="A37" s="43" t="s">
        <v>129</v>
      </c>
      <c r="B37" s="45">
        <v>52</v>
      </c>
      <c r="C37" s="45">
        <v>20</v>
      </c>
      <c r="D37" s="45">
        <v>20</v>
      </c>
      <c r="E37" s="45">
        <f>SUM(B37:D37)</f>
        <v>92</v>
      </c>
      <c r="F37" s="98"/>
    </row>
    <row r="38" spans="1:6" ht="12.75">
      <c r="A38" s="66"/>
      <c r="B38" s="68"/>
      <c r="C38" s="68"/>
      <c r="D38" s="68"/>
      <c r="E38" s="48"/>
      <c r="F38" s="68"/>
    </row>
    <row r="39" spans="1:6" ht="12.75">
      <c r="A39" s="82"/>
      <c r="B39" s="34"/>
      <c r="C39" s="34"/>
      <c r="D39" s="34" t="s">
        <v>194</v>
      </c>
      <c r="E39" s="89">
        <f>AVERAGE(E36:E37)</f>
        <v>92</v>
      </c>
      <c r="F39" s="37"/>
    </row>
    <row r="41" spans="1:6" ht="12.75">
      <c r="A41" s="82" t="s">
        <v>257</v>
      </c>
      <c r="B41" s="34"/>
      <c r="C41" s="34"/>
      <c r="D41" s="34"/>
      <c r="E41" s="34"/>
      <c r="F41" s="37"/>
    </row>
    <row r="42" spans="1:6" ht="12.75">
      <c r="A42" s="82"/>
      <c r="B42" s="34"/>
      <c r="C42" s="34"/>
      <c r="D42" s="34"/>
      <c r="E42" s="34"/>
      <c r="F42" s="37"/>
    </row>
    <row r="43" spans="1:6" ht="12.75">
      <c r="A43" s="83" t="s">
        <v>196</v>
      </c>
      <c r="B43" s="53" t="s">
        <v>203</v>
      </c>
      <c r="C43" s="70" t="s">
        <v>297</v>
      </c>
      <c r="D43" s="53" t="s">
        <v>204</v>
      </c>
      <c r="E43" s="53" t="s">
        <v>151</v>
      </c>
      <c r="F43" s="83" t="s">
        <v>205</v>
      </c>
    </row>
    <row r="44" spans="1:6" s="37" customFormat="1" ht="12.75">
      <c r="A44" s="73" t="s">
        <v>130</v>
      </c>
      <c r="B44" s="45">
        <v>52</v>
      </c>
      <c r="C44" s="45">
        <v>20</v>
      </c>
      <c r="D44" s="45">
        <v>20</v>
      </c>
      <c r="E44" s="45">
        <f>SUM(B44:D44)</f>
        <v>92</v>
      </c>
      <c r="F44" s="98" t="s">
        <v>276</v>
      </c>
    </row>
    <row r="45" spans="1:6" s="37" customFormat="1" ht="12.75">
      <c r="A45" s="66"/>
      <c r="B45" s="68"/>
      <c r="C45" s="68"/>
      <c r="D45" s="68"/>
      <c r="E45" s="48"/>
      <c r="F45" s="68"/>
    </row>
    <row r="46" spans="1:5" s="37" customFormat="1" ht="12.75">
      <c r="A46" s="82"/>
      <c r="B46" s="34"/>
      <c r="C46" s="34"/>
      <c r="D46" s="34" t="s">
        <v>194</v>
      </c>
      <c r="E46" s="89">
        <f>AVERAGE(E44:E44)</f>
        <v>92</v>
      </c>
    </row>
    <row r="48" spans="1:6" ht="12.75">
      <c r="A48" s="82" t="s">
        <v>258</v>
      </c>
      <c r="B48" s="34"/>
      <c r="C48" s="34"/>
      <c r="D48" s="34"/>
      <c r="E48" s="34"/>
      <c r="F48" s="37"/>
    </row>
    <row r="49" spans="1:6" ht="12.75">
      <c r="A49" s="82"/>
      <c r="B49" s="34"/>
      <c r="C49" s="34"/>
      <c r="D49" s="34"/>
      <c r="E49" s="34"/>
      <c r="F49" s="37"/>
    </row>
    <row r="50" spans="1:6" ht="12.75">
      <c r="A50" s="83" t="s">
        <v>196</v>
      </c>
      <c r="B50" s="53" t="s">
        <v>203</v>
      </c>
      <c r="C50" s="70" t="s">
        <v>297</v>
      </c>
      <c r="D50" s="53" t="s">
        <v>204</v>
      </c>
      <c r="E50" s="53" t="s">
        <v>151</v>
      </c>
      <c r="F50" s="83" t="s">
        <v>205</v>
      </c>
    </row>
    <row r="51" spans="1:6" s="37" customFormat="1" ht="12.75">
      <c r="A51" s="43" t="s">
        <v>131</v>
      </c>
      <c r="B51" s="45">
        <v>60</v>
      </c>
      <c r="C51" s="45">
        <v>20</v>
      </c>
      <c r="D51" s="45">
        <v>20</v>
      </c>
      <c r="E51" s="45">
        <f>SUM(B51:D51)</f>
        <v>100</v>
      </c>
      <c r="F51" s="98" t="s">
        <v>188</v>
      </c>
    </row>
    <row r="52" spans="1:6" s="37" customFormat="1" ht="12.75">
      <c r="A52" s="43" t="s">
        <v>132</v>
      </c>
      <c r="B52" s="45">
        <v>60</v>
      </c>
      <c r="C52" s="45">
        <v>20</v>
      </c>
      <c r="D52" s="45">
        <v>20</v>
      </c>
      <c r="E52" s="45">
        <f>SUM(B52:D52)</f>
        <v>100</v>
      </c>
      <c r="F52" s="98" t="s">
        <v>189</v>
      </c>
    </row>
    <row r="53" spans="1:5" s="37" customFormat="1" ht="12.75">
      <c r="A53" s="82"/>
      <c r="B53" s="34"/>
      <c r="C53" s="34"/>
      <c r="D53" s="34" t="s">
        <v>194</v>
      </c>
      <c r="E53" s="89">
        <f>AVERAGE(E51:E51)</f>
        <v>100</v>
      </c>
    </row>
    <row r="54" spans="1:5" s="37" customFormat="1" ht="12.75">
      <c r="A54" s="82"/>
      <c r="B54" s="34"/>
      <c r="C54" s="34"/>
      <c r="D54" s="34"/>
      <c r="E54" s="34"/>
    </row>
  </sheetData>
  <sheetProtection/>
  <printOptions/>
  <pageMargins left="0.75" right="0.75" top="1" bottom="1" header="0" footer="0"/>
  <pageSetup orientation="landscape" paperSize="9" scale="6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Osuna</dc:creator>
  <cp:keywords/>
  <dc:description/>
  <cp:lastModifiedBy>Ricardo Iñiguez</cp:lastModifiedBy>
  <cp:lastPrinted>2009-06-17T17:14:10Z</cp:lastPrinted>
  <dcterms:created xsi:type="dcterms:W3CDTF">2009-06-09T20:21:07Z</dcterms:created>
  <dcterms:modified xsi:type="dcterms:W3CDTF">2011-08-26T17:42:32Z</dcterms:modified>
  <cp:category/>
  <cp:version/>
  <cp:contentType/>
  <cp:contentStatus/>
</cp:coreProperties>
</file>